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2" sheetId="1" r:id="rId1"/>
  </sheets>
  <definedNames>
    <definedName name="_xlnm.Print_Area" localSheetId="0">'Arkusz2'!$A$33:$L$94</definedName>
  </definedNames>
  <calcPr fullCalcOnLoad="1"/>
</workbook>
</file>

<file path=xl/sharedStrings.xml><?xml version="1.0" encoding="utf-8"?>
<sst xmlns="http://schemas.openxmlformats.org/spreadsheetml/2006/main" count="216" uniqueCount="91">
  <si>
    <t>zał. nr 6</t>
  </si>
  <si>
    <t>ZMIANY ŚRODKA SPECJALNEGO</t>
  </si>
  <si>
    <t>do Uchwały Zarządu Powiatu Mławskiego</t>
  </si>
  <si>
    <t xml:space="preserve">Nr  IX/52/2003 z dnia 30.06.2003r   </t>
  </si>
  <si>
    <t>w zł</t>
  </si>
  <si>
    <t xml:space="preserve">Planowany </t>
  </si>
  <si>
    <t>Planowane przychody - zmniejszenie/zwiększenie</t>
  </si>
  <si>
    <t>Planowane wydatki - zmniejszenie/zwiększenie</t>
  </si>
  <si>
    <t>Lp</t>
  </si>
  <si>
    <t>Nazwa Środka</t>
  </si>
  <si>
    <t>Dział</t>
  </si>
  <si>
    <t>Rozdział</t>
  </si>
  <si>
    <t>PAR.</t>
  </si>
  <si>
    <t>Stan</t>
  </si>
  <si>
    <t>Specjalnego</t>
  </si>
  <si>
    <t>doch.</t>
  </si>
  <si>
    <t>Środków</t>
  </si>
  <si>
    <t>w tym</t>
  </si>
  <si>
    <t>wyd.</t>
  </si>
  <si>
    <t>pieniężnych</t>
  </si>
  <si>
    <t>Razem</t>
  </si>
  <si>
    <t>dotacja</t>
  </si>
  <si>
    <t>wpłata</t>
  </si>
  <si>
    <t>na</t>
  </si>
  <si>
    <t>1.01.03</t>
  </si>
  <si>
    <t>z budżetu</t>
  </si>
  <si>
    <t>do budżetu</t>
  </si>
  <si>
    <t>31.12.2003</t>
  </si>
  <si>
    <t>Zajęcie pasa drogowego - Powiat.Zarząd Dróg</t>
  </si>
  <si>
    <t>Opłaty i inne wpływy - Krajowy Ośrodek Mieszk.Rehab.</t>
  </si>
  <si>
    <t>853</t>
  </si>
  <si>
    <t>85395</t>
  </si>
  <si>
    <t>Zakup materiałów i wyposażenia</t>
  </si>
  <si>
    <t>4210</t>
  </si>
  <si>
    <t>Zakup energii</t>
  </si>
  <si>
    <t>4260</t>
  </si>
  <si>
    <t>Zakup usług remontowych</t>
  </si>
  <si>
    <t>4270</t>
  </si>
  <si>
    <t>Zakup usług pozostałych</t>
  </si>
  <si>
    <t>4300</t>
  </si>
  <si>
    <t>Starostwo powiatowe</t>
  </si>
  <si>
    <t>750</t>
  </si>
  <si>
    <t>75020</t>
  </si>
  <si>
    <t>Wpływy z usług</t>
  </si>
  <si>
    <t>083</t>
  </si>
  <si>
    <t>Zasadnicze Szkoły Zawodowe</t>
  </si>
  <si>
    <t>801</t>
  </si>
  <si>
    <t>80130</t>
  </si>
  <si>
    <t>Wynagrodzenia osobowe</t>
  </si>
  <si>
    <t>4010</t>
  </si>
  <si>
    <t>Powiatowy Ośrodek Doskonalenia Nauczycieli-Kursy</t>
  </si>
  <si>
    <t>80142</t>
  </si>
  <si>
    <t>114</t>
  </si>
  <si>
    <t>Dom Dziecka  w Kowalewie</t>
  </si>
  <si>
    <t>85301</t>
  </si>
  <si>
    <t>Internaty i bursy szkolne</t>
  </si>
  <si>
    <t>854</t>
  </si>
  <si>
    <t>85410</t>
  </si>
  <si>
    <t>Zakup środków żywności</t>
  </si>
  <si>
    <t>4220</t>
  </si>
  <si>
    <t>Ogółem zmiany środków specjalnych</t>
  </si>
  <si>
    <t>PLAN   PRZYCHODÓW   I    WYDATKÓW   ŚRODKÓW SPECJALNYCH  W  2003R PO ZMIANACH</t>
  </si>
  <si>
    <t>Planowane przychody</t>
  </si>
  <si>
    <t xml:space="preserve">Planowane wydatki </t>
  </si>
  <si>
    <t>na 2003r</t>
  </si>
  <si>
    <t>1.01.2003</t>
  </si>
  <si>
    <t>Wpływy z różnych opłat</t>
  </si>
  <si>
    <t>069</t>
  </si>
  <si>
    <t>Powiatowy Inspektorat Weterynarii</t>
  </si>
  <si>
    <t>010</t>
  </si>
  <si>
    <t>01021</t>
  </si>
  <si>
    <t>Wpłata do budżetu ze środków specjalnych</t>
  </si>
  <si>
    <t>2390</t>
  </si>
  <si>
    <t>Pozostałe odsetki</t>
  </si>
  <si>
    <t>092</t>
  </si>
  <si>
    <t>Składki na u.społ</t>
  </si>
  <si>
    <t>4110</t>
  </si>
  <si>
    <t>Składki na F.P.</t>
  </si>
  <si>
    <t>4120</t>
  </si>
  <si>
    <t>Zakup pomocy naukowych, dydaktycznych i książek</t>
  </si>
  <si>
    <t>4240</t>
  </si>
  <si>
    <t>Podróże służbowe krajowe</t>
  </si>
  <si>
    <t>4410</t>
  </si>
  <si>
    <t>Otrzymane spadki, zapisy i darowizny w postaci pieniężnej</t>
  </si>
  <si>
    <t>096</t>
  </si>
  <si>
    <t>Obiekty sportowe</t>
  </si>
  <si>
    <t>926</t>
  </si>
  <si>
    <t>92601</t>
  </si>
  <si>
    <t>Ogółem środki specjalne</t>
  </si>
  <si>
    <t>Przewodniczący Rady Powiatu Mławskiego</t>
  </si>
  <si>
    <t>Jan Jerzy Wtulich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</si>
</sst>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49" fontId="1" fillId="2" borderId="10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wrapText="1"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wrapText="1"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26" xfId="0" applyBorder="1" applyAlignment="1">
      <alignment/>
    </xf>
    <xf numFmtId="49" fontId="0" fillId="0" borderId="36" xfId="0" applyNumberFormat="1" applyBorder="1" applyAlignment="1">
      <alignment/>
    </xf>
    <xf numFmtId="49" fontId="0" fillId="0" borderId="37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3" fontId="1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49" fontId="1" fillId="0" borderId="14" xfId="0" applyNumberFormat="1" applyFont="1" applyBorder="1" applyAlignment="1">
      <alignment horizontal="right"/>
    </xf>
    <xf numFmtId="3" fontId="1" fillId="0" borderId="43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5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3" fontId="1" fillId="0" borderId="4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2" fillId="0" borderId="4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2" borderId="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4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" xfId="0" applyBorder="1" applyAlignment="1">
      <alignment/>
    </xf>
    <xf numFmtId="0" fontId="0" fillId="0" borderId="49" xfId="0" applyBorder="1" applyAlignment="1">
      <alignment/>
    </xf>
    <xf numFmtId="0" fontId="0" fillId="0" borderId="11" xfId="0" applyBorder="1" applyAlignment="1">
      <alignment/>
    </xf>
    <xf numFmtId="49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36" xfId="0" applyNumberFormat="1" applyBorder="1" applyAlignment="1">
      <alignment/>
    </xf>
    <xf numFmtId="49" fontId="0" fillId="0" borderId="4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21" xfId="0" applyNumberForma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10" xfId="0" applyFont="1" applyBorder="1" applyAlignment="1">
      <alignment wrapText="1"/>
    </xf>
    <xf numFmtId="49" fontId="0" fillId="0" borderId="28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33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0" fillId="0" borderId="52" xfId="0" applyBorder="1" applyAlignment="1">
      <alignment wrapText="1"/>
    </xf>
    <xf numFmtId="3" fontId="0" fillId="0" borderId="29" xfId="0" applyNumberFormat="1" applyFont="1" applyBorder="1" applyAlignment="1">
      <alignment/>
    </xf>
    <xf numFmtId="3" fontId="0" fillId="0" borderId="29" xfId="0" applyNumberFormat="1" applyBorder="1" applyAlignment="1">
      <alignment horizontal="right"/>
    </xf>
    <xf numFmtId="3" fontId="0" fillId="0" borderId="53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8" xfId="0" applyNumberFormat="1" applyBorder="1" applyAlignment="1">
      <alignment horizontal="right"/>
    </xf>
    <xf numFmtId="3" fontId="0" fillId="0" borderId="19" xfId="0" applyNumberFormat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41" xfId="0" applyNumberFormat="1" applyFont="1" applyBorder="1" applyAlignment="1">
      <alignment/>
    </xf>
    <xf numFmtId="3" fontId="0" fillId="0" borderId="41" xfId="0" applyNumberFormat="1" applyBorder="1" applyAlignment="1">
      <alignment horizontal="center"/>
    </xf>
    <xf numFmtId="3" fontId="0" fillId="0" borderId="41" xfId="0" applyNumberFormat="1" applyBorder="1" applyAlignment="1">
      <alignment horizontal="right"/>
    </xf>
    <xf numFmtId="3" fontId="0" fillId="0" borderId="51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54" xfId="0" applyBorder="1" applyAlignment="1">
      <alignment wrapText="1"/>
    </xf>
    <xf numFmtId="3" fontId="1" fillId="0" borderId="34" xfId="0" applyNumberFormat="1" applyFont="1" applyBorder="1" applyAlignment="1">
      <alignment/>
    </xf>
    <xf numFmtId="3" fontId="0" fillId="0" borderId="34" xfId="0" applyNumberFormat="1" applyBorder="1" applyAlignment="1">
      <alignment horizontal="center"/>
    </xf>
    <xf numFmtId="3" fontId="0" fillId="0" borderId="34" xfId="0" applyNumberFormat="1" applyBorder="1" applyAlignment="1">
      <alignment horizontal="right"/>
    </xf>
    <xf numFmtId="3" fontId="0" fillId="0" borderId="55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0" fillId="0" borderId="39" xfId="0" applyNumberFormat="1" applyBorder="1" applyAlignment="1">
      <alignment/>
    </xf>
    <xf numFmtId="0" fontId="0" fillId="0" borderId="16" xfId="0" applyBorder="1" applyAlignment="1">
      <alignment/>
    </xf>
    <xf numFmtId="49" fontId="0" fillId="0" borderId="56" xfId="0" applyNumberFormat="1" applyBorder="1" applyAlignment="1">
      <alignment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49" fontId="0" fillId="0" borderId="41" xfId="0" applyNumberForma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2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selection activeCell="C96" sqref="C96"/>
    </sheetView>
  </sheetViews>
  <sheetFormatPr defaultColWidth="9.00390625" defaultRowHeight="12.75"/>
  <cols>
    <col min="1" max="1" width="3.875" style="0" customWidth="1"/>
    <col min="2" max="2" width="42.00390625" style="0" customWidth="1"/>
    <col min="3" max="3" width="6.25390625" style="0" customWidth="1"/>
    <col min="4" max="4" width="8.125" style="0" customWidth="1"/>
    <col min="5" max="5" width="7.625" style="0" customWidth="1"/>
    <col min="6" max="6" width="7.75390625" style="0" customWidth="1"/>
    <col min="7" max="7" width="11.00390625" style="0" customWidth="1"/>
    <col min="8" max="9" width="9.875" style="0" customWidth="1"/>
    <col min="10" max="10" width="10.125" style="0" customWidth="1"/>
    <col min="11" max="11" width="9.625" style="0" customWidth="1"/>
    <col min="12" max="12" width="10.25390625" style="0" customWidth="1"/>
  </cols>
  <sheetData>
    <row r="1" ht="12.75">
      <c r="I1" t="s">
        <v>0</v>
      </c>
    </row>
    <row r="2" spans="2:9" ht="12.75">
      <c r="B2" s="1" t="s">
        <v>1</v>
      </c>
      <c r="I2" t="s">
        <v>2</v>
      </c>
    </row>
    <row r="3" ht="12.75">
      <c r="I3" t="s">
        <v>3</v>
      </c>
    </row>
    <row r="4" ht="11.25" customHeight="1" thickBot="1">
      <c r="L4" t="s">
        <v>4</v>
      </c>
    </row>
    <row r="5" spans="1:12" ht="27" customHeight="1" thickBot="1">
      <c r="A5" s="2"/>
      <c r="B5" s="3"/>
      <c r="C5" s="2"/>
      <c r="D5" s="2"/>
      <c r="E5" s="4"/>
      <c r="F5" s="3"/>
      <c r="G5" s="2" t="s">
        <v>5</v>
      </c>
      <c r="H5" s="5" t="s">
        <v>6</v>
      </c>
      <c r="I5" s="6"/>
      <c r="J5" s="7" t="s">
        <v>7</v>
      </c>
      <c r="K5" s="5"/>
      <c r="L5" s="2" t="s">
        <v>5</v>
      </c>
    </row>
    <row r="6" spans="1:12" ht="12.75">
      <c r="A6" s="8" t="s">
        <v>8</v>
      </c>
      <c r="B6" s="9" t="s">
        <v>9</v>
      </c>
      <c r="C6" s="8" t="s">
        <v>10</v>
      </c>
      <c r="D6" s="8" t="s">
        <v>11</v>
      </c>
      <c r="E6" s="10" t="s">
        <v>12</v>
      </c>
      <c r="F6" s="9"/>
      <c r="G6" s="8" t="s">
        <v>13</v>
      </c>
      <c r="H6" s="11"/>
      <c r="I6" s="12"/>
      <c r="J6" s="12"/>
      <c r="K6" s="13"/>
      <c r="L6" s="10" t="s">
        <v>13</v>
      </c>
    </row>
    <row r="7" spans="1:12" ht="12.75">
      <c r="A7" s="8"/>
      <c r="B7" s="9" t="s">
        <v>14</v>
      </c>
      <c r="C7" s="8"/>
      <c r="D7" s="8"/>
      <c r="E7" s="10" t="s">
        <v>15</v>
      </c>
      <c r="F7" s="9" t="s">
        <v>12</v>
      </c>
      <c r="G7" s="8" t="s">
        <v>16</v>
      </c>
      <c r="H7" s="9"/>
      <c r="I7" s="8" t="s">
        <v>17</v>
      </c>
      <c r="J7" s="8"/>
      <c r="K7" s="10" t="s">
        <v>17</v>
      </c>
      <c r="L7" s="10" t="s">
        <v>16</v>
      </c>
    </row>
    <row r="8" spans="1:12" ht="12.75">
      <c r="A8" s="8"/>
      <c r="B8" s="9"/>
      <c r="C8" s="8"/>
      <c r="D8" s="8"/>
      <c r="E8" s="10"/>
      <c r="F8" s="9" t="s">
        <v>18</v>
      </c>
      <c r="G8" s="8" t="s">
        <v>19</v>
      </c>
      <c r="H8" s="9" t="s">
        <v>20</v>
      </c>
      <c r="I8" s="8" t="s">
        <v>21</v>
      </c>
      <c r="J8" s="8" t="s">
        <v>20</v>
      </c>
      <c r="K8" s="10" t="s">
        <v>22</v>
      </c>
      <c r="L8" s="10" t="s">
        <v>23</v>
      </c>
    </row>
    <row r="9" spans="1:12" ht="13.5" thickBot="1">
      <c r="A9" s="14"/>
      <c r="B9" s="15"/>
      <c r="C9" s="14"/>
      <c r="D9" s="14"/>
      <c r="E9" s="16"/>
      <c r="F9" s="15"/>
      <c r="G9" s="14" t="s">
        <v>24</v>
      </c>
      <c r="H9" s="15"/>
      <c r="I9" s="14" t="s">
        <v>25</v>
      </c>
      <c r="J9" s="14"/>
      <c r="K9" s="16" t="s">
        <v>26</v>
      </c>
      <c r="L9" s="16" t="s">
        <v>27</v>
      </c>
    </row>
    <row r="10" spans="1:12" ht="13.5" thickBot="1">
      <c r="A10" s="17">
        <v>1</v>
      </c>
      <c r="B10" s="18">
        <v>2</v>
      </c>
      <c r="C10" s="19">
        <v>3</v>
      </c>
      <c r="D10" s="19">
        <v>4</v>
      </c>
      <c r="E10" s="20">
        <v>5</v>
      </c>
      <c r="F10" s="20">
        <v>6</v>
      </c>
      <c r="G10" s="19">
        <v>7</v>
      </c>
      <c r="H10" s="19">
        <v>8</v>
      </c>
      <c r="I10" s="20">
        <v>9</v>
      </c>
      <c r="J10" s="19">
        <v>10</v>
      </c>
      <c r="K10" s="21">
        <v>11</v>
      </c>
      <c r="L10" s="19">
        <v>12</v>
      </c>
    </row>
    <row r="11" spans="1:12" ht="26.25" customHeight="1" thickBot="1">
      <c r="A11" s="22">
        <v>1</v>
      </c>
      <c r="B11" s="23" t="s">
        <v>28</v>
      </c>
      <c r="C11" s="24">
        <v>600</v>
      </c>
      <c r="D11" s="24">
        <v>60014</v>
      </c>
      <c r="E11" s="25"/>
      <c r="F11" s="26"/>
      <c r="G11" s="27">
        <v>-3120</v>
      </c>
      <c r="H11" s="27">
        <v>0</v>
      </c>
      <c r="I11" s="27">
        <v>0</v>
      </c>
      <c r="J11" s="27">
        <v>0</v>
      </c>
      <c r="K11" s="28">
        <v>0</v>
      </c>
      <c r="L11" s="29">
        <f>G11+H11-J11</f>
        <v>-3120</v>
      </c>
    </row>
    <row r="12" spans="1:12" ht="27.75" customHeight="1" thickBot="1">
      <c r="A12" s="22">
        <v>2</v>
      </c>
      <c r="B12" s="30" t="s">
        <v>29</v>
      </c>
      <c r="C12" s="31" t="s">
        <v>30</v>
      </c>
      <c r="D12" s="31" t="s">
        <v>31</v>
      </c>
      <c r="E12" s="32"/>
      <c r="F12" s="33"/>
      <c r="G12" s="34">
        <v>0</v>
      </c>
      <c r="H12" s="34">
        <f>SUM(H13:H16)</f>
        <v>0</v>
      </c>
      <c r="I12" s="35"/>
      <c r="J12" s="34">
        <f>SUM(J13:J16)</f>
        <v>0</v>
      </c>
      <c r="K12" s="36"/>
      <c r="L12" s="37">
        <f>G12+H12-J12</f>
        <v>0</v>
      </c>
    </row>
    <row r="13" spans="1:12" ht="15.75" customHeight="1">
      <c r="A13" s="38"/>
      <c r="B13" s="39" t="s">
        <v>32</v>
      </c>
      <c r="C13" s="40"/>
      <c r="D13" s="40"/>
      <c r="E13" s="41"/>
      <c r="F13" s="42" t="s">
        <v>33</v>
      </c>
      <c r="G13" s="43"/>
      <c r="H13" s="43"/>
      <c r="I13" s="43"/>
      <c r="J13" s="43">
        <v>15600</v>
      </c>
      <c r="K13" s="44"/>
      <c r="L13" s="45"/>
    </row>
    <row r="14" spans="1:12" ht="15.75" customHeight="1">
      <c r="A14" s="38"/>
      <c r="B14" s="39" t="s">
        <v>34</v>
      </c>
      <c r="C14" s="46"/>
      <c r="D14" s="40"/>
      <c r="E14" s="41"/>
      <c r="F14" s="42" t="s">
        <v>35</v>
      </c>
      <c r="G14" s="43"/>
      <c r="H14" s="43"/>
      <c r="I14" s="43"/>
      <c r="J14" s="43">
        <v>-2400</v>
      </c>
      <c r="K14" s="44"/>
      <c r="L14" s="45"/>
    </row>
    <row r="15" spans="1:12" ht="15.75" customHeight="1">
      <c r="A15" s="38"/>
      <c r="B15" s="39" t="s">
        <v>36</v>
      </c>
      <c r="C15" s="46"/>
      <c r="D15" s="40"/>
      <c r="E15" s="41"/>
      <c r="F15" s="42" t="s">
        <v>37</v>
      </c>
      <c r="G15" s="43"/>
      <c r="H15" s="43"/>
      <c r="I15" s="43"/>
      <c r="J15" s="43">
        <v>-6000</v>
      </c>
      <c r="K15" s="44"/>
      <c r="L15" s="45"/>
    </row>
    <row r="16" spans="1:12" ht="16.5" customHeight="1" thickBot="1">
      <c r="A16" s="19"/>
      <c r="B16" s="39" t="s">
        <v>38</v>
      </c>
      <c r="C16" s="47"/>
      <c r="D16" s="40"/>
      <c r="E16" s="41"/>
      <c r="F16" s="42" t="s">
        <v>39</v>
      </c>
      <c r="G16" s="43"/>
      <c r="H16" s="43"/>
      <c r="I16" s="43"/>
      <c r="J16" s="43">
        <v>-7200</v>
      </c>
      <c r="K16" s="44"/>
      <c r="L16" s="45"/>
    </row>
    <row r="17" spans="1:12" ht="17.25" customHeight="1" thickBot="1">
      <c r="A17" s="48">
        <v>3</v>
      </c>
      <c r="B17" s="30" t="s">
        <v>40</v>
      </c>
      <c r="C17" s="49" t="s">
        <v>41</v>
      </c>
      <c r="D17" s="49" t="s">
        <v>42</v>
      </c>
      <c r="E17" s="50"/>
      <c r="F17" s="51"/>
      <c r="G17" s="52">
        <v>0</v>
      </c>
      <c r="H17" s="52">
        <f>SUM(H18:H20)</f>
        <v>10000</v>
      </c>
      <c r="I17" s="52">
        <v>0</v>
      </c>
      <c r="J17" s="52">
        <f>SUM(J18:J20)</f>
        <v>10000</v>
      </c>
      <c r="K17" s="53">
        <v>0</v>
      </c>
      <c r="L17" s="54">
        <f>G17+H17-J17</f>
        <v>0</v>
      </c>
    </row>
    <row r="18" spans="1:12" ht="16.5" customHeight="1">
      <c r="A18" s="55"/>
      <c r="B18" s="56" t="s">
        <v>43</v>
      </c>
      <c r="C18" s="57"/>
      <c r="D18" s="57"/>
      <c r="E18" s="58" t="s">
        <v>44</v>
      </c>
      <c r="F18" s="59"/>
      <c r="G18" s="60"/>
      <c r="H18" s="60">
        <v>10000</v>
      </c>
      <c r="I18" s="60"/>
      <c r="J18" s="60"/>
      <c r="K18" s="60"/>
      <c r="L18" s="61"/>
    </row>
    <row r="19" spans="1:12" ht="16.5" customHeight="1">
      <c r="A19" s="38"/>
      <c r="B19" s="39" t="s">
        <v>32</v>
      </c>
      <c r="C19" s="40"/>
      <c r="D19" s="40"/>
      <c r="E19" s="41"/>
      <c r="F19" s="42" t="s">
        <v>33</v>
      </c>
      <c r="G19" s="43"/>
      <c r="H19" s="43"/>
      <c r="I19" s="43"/>
      <c r="J19" s="43">
        <v>1000</v>
      </c>
      <c r="K19" s="43"/>
      <c r="L19" s="62"/>
    </row>
    <row r="20" spans="1:12" ht="16.5" customHeight="1" thickBot="1">
      <c r="A20" s="19"/>
      <c r="B20" s="63" t="s">
        <v>38</v>
      </c>
      <c r="C20" s="47"/>
      <c r="D20" s="47"/>
      <c r="E20" s="64"/>
      <c r="F20" s="65" t="s">
        <v>39</v>
      </c>
      <c r="G20" s="66"/>
      <c r="H20" s="66"/>
      <c r="I20" s="66"/>
      <c r="J20" s="66">
        <v>9000</v>
      </c>
      <c r="K20" s="66"/>
      <c r="L20" s="67"/>
    </row>
    <row r="21" spans="1:12" ht="17.25" customHeight="1" thickBot="1">
      <c r="A21" s="22">
        <v>4</v>
      </c>
      <c r="B21" s="30" t="s">
        <v>45</v>
      </c>
      <c r="C21" s="31" t="s">
        <v>46</v>
      </c>
      <c r="D21" s="31" t="s">
        <v>47</v>
      </c>
      <c r="E21" s="32"/>
      <c r="F21" s="33"/>
      <c r="G21" s="34">
        <v>1903</v>
      </c>
      <c r="H21" s="34">
        <v>0</v>
      </c>
      <c r="I21" s="34">
        <v>0</v>
      </c>
      <c r="J21" s="34">
        <f>SUM(J22:J24)</f>
        <v>2138</v>
      </c>
      <c r="K21" s="68">
        <v>0</v>
      </c>
      <c r="L21" s="37">
        <f>G21+H21-J21</f>
        <v>-235</v>
      </c>
    </row>
    <row r="22" spans="1:12" ht="18.75" customHeight="1">
      <c r="A22" s="69"/>
      <c r="B22" s="70" t="s">
        <v>48</v>
      </c>
      <c r="C22" s="71"/>
      <c r="D22" s="71"/>
      <c r="E22" s="72"/>
      <c r="F22" s="73" t="s">
        <v>49</v>
      </c>
      <c r="G22" s="74"/>
      <c r="H22" s="74"/>
      <c r="I22" s="74"/>
      <c r="J22" s="75">
        <v>-1500</v>
      </c>
      <c r="K22" s="74"/>
      <c r="L22" s="76"/>
    </row>
    <row r="23" spans="1:12" ht="18.75" customHeight="1">
      <c r="A23" s="69"/>
      <c r="B23" s="39" t="s">
        <v>38</v>
      </c>
      <c r="C23" s="40"/>
      <c r="D23" s="40"/>
      <c r="E23" s="41"/>
      <c r="F23" s="42" t="s">
        <v>39</v>
      </c>
      <c r="G23" s="77"/>
      <c r="H23" s="77"/>
      <c r="I23" s="77"/>
      <c r="J23" s="78">
        <v>1500</v>
      </c>
      <c r="K23" s="77"/>
      <c r="L23" s="79"/>
    </row>
    <row r="24" spans="1:12" ht="16.5" customHeight="1" thickBot="1">
      <c r="A24" s="38"/>
      <c r="B24" s="63" t="s">
        <v>32</v>
      </c>
      <c r="C24" s="46"/>
      <c r="D24" s="46"/>
      <c r="E24" s="80"/>
      <c r="F24" s="81" t="s">
        <v>33</v>
      </c>
      <c r="G24" s="82"/>
      <c r="H24" s="82"/>
      <c r="I24" s="82"/>
      <c r="J24" s="82">
        <v>2138</v>
      </c>
      <c r="K24" s="82"/>
      <c r="L24" s="83"/>
    </row>
    <row r="25" spans="1:12" ht="28.5" customHeight="1" thickBot="1">
      <c r="A25" s="22">
        <v>5</v>
      </c>
      <c r="B25" s="30" t="s">
        <v>50</v>
      </c>
      <c r="C25" s="31" t="s">
        <v>46</v>
      </c>
      <c r="D25" s="31" t="s">
        <v>51</v>
      </c>
      <c r="E25" s="32"/>
      <c r="F25" s="33"/>
      <c r="G25" s="84" t="s">
        <v>52</v>
      </c>
      <c r="H25" s="34">
        <v>0</v>
      </c>
      <c r="I25" s="34">
        <v>0</v>
      </c>
      <c r="J25" s="34">
        <v>0</v>
      </c>
      <c r="K25" s="34">
        <v>0</v>
      </c>
      <c r="L25" s="85">
        <f>G25+H25-J25</f>
        <v>114</v>
      </c>
    </row>
    <row r="26" spans="1:12" ht="18" customHeight="1" thickBot="1">
      <c r="A26" s="22">
        <v>6</v>
      </c>
      <c r="B26" s="30" t="s">
        <v>53</v>
      </c>
      <c r="C26" s="31" t="s">
        <v>30</v>
      </c>
      <c r="D26" s="31" t="s">
        <v>54</v>
      </c>
      <c r="E26" s="32"/>
      <c r="F26" s="33"/>
      <c r="G26" s="34">
        <v>3263</v>
      </c>
      <c r="H26" s="34">
        <v>0</v>
      </c>
      <c r="I26" s="34">
        <v>0</v>
      </c>
      <c r="J26" s="34">
        <v>0</v>
      </c>
      <c r="K26" s="68">
        <v>0</v>
      </c>
      <c r="L26" s="37">
        <f>G26+H26-J26</f>
        <v>3263</v>
      </c>
    </row>
    <row r="27" spans="1:12" ht="18" customHeight="1">
      <c r="A27" s="86">
        <v>7</v>
      </c>
      <c r="B27" s="87" t="s">
        <v>55</v>
      </c>
      <c r="C27" s="49" t="s">
        <v>56</v>
      </c>
      <c r="D27" s="88" t="s">
        <v>57</v>
      </c>
      <c r="E27" s="89"/>
      <c r="F27" s="90"/>
      <c r="G27" s="91">
        <v>12937</v>
      </c>
      <c r="H27" s="91">
        <f>SUM(H28:H28)</f>
        <v>0</v>
      </c>
      <c r="I27" s="91">
        <f>SUM(I28)</f>
        <v>0</v>
      </c>
      <c r="J27" s="91">
        <f>SUM(J28:J28)</f>
        <v>3744</v>
      </c>
      <c r="K27" s="91">
        <f>SUM(K28)</f>
        <v>0</v>
      </c>
      <c r="L27" s="92">
        <f>G27+H27-J27</f>
        <v>9193</v>
      </c>
    </row>
    <row r="28" spans="1:12" ht="19.5" customHeight="1">
      <c r="A28" s="93"/>
      <c r="B28" s="39" t="s">
        <v>58</v>
      </c>
      <c r="C28" s="40"/>
      <c r="D28" s="40"/>
      <c r="E28" s="94"/>
      <c r="F28" s="42" t="s">
        <v>59</v>
      </c>
      <c r="G28" s="43"/>
      <c r="H28" s="43"/>
      <c r="I28" s="43"/>
      <c r="J28" s="43">
        <v>3744</v>
      </c>
      <c r="K28" s="43"/>
      <c r="L28" s="62"/>
    </row>
    <row r="29" spans="1:12" ht="23.25" customHeight="1" thickBot="1">
      <c r="A29" s="95"/>
      <c r="B29" s="96" t="s">
        <v>60</v>
      </c>
      <c r="C29" s="96"/>
      <c r="D29" s="97"/>
      <c r="E29" s="98"/>
      <c r="F29" s="98"/>
      <c r="G29" s="99">
        <f>G11+G12+G17+G21+G25+G26+G27</f>
        <v>15097</v>
      </c>
      <c r="H29" s="99">
        <f>H11+H12+H17+H21+H25+H26+H27</f>
        <v>10000</v>
      </c>
      <c r="I29" s="99">
        <f>I11+I12+I17+I21+I25+I26+I27</f>
        <v>0</v>
      </c>
      <c r="J29" s="99">
        <f>J11+J12+J17+J21+J25+J26+J27</f>
        <v>15882</v>
      </c>
      <c r="K29" s="99">
        <f>K11+K12+K17+K21+K25+K26+K27</f>
        <v>0</v>
      </c>
      <c r="L29" s="100">
        <f>G29+H29-J29</f>
        <v>9215</v>
      </c>
    </row>
    <row r="30" spans="1:12" ht="21" customHeight="1">
      <c r="A30" s="101"/>
      <c r="B30" s="102"/>
      <c r="C30" s="103"/>
      <c r="D30" s="103"/>
      <c r="E30" s="104"/>
      <c r="F30" s="104"/>
      <c r="G30" s="105"/>
      <c r="H30" s="106"/>
      <c r="I30" s="105"/>
      <c r="J30" s="107"/>
      <c r="K30" s="107"/>
      <c r="L30" s="108"/>
    </row>
    <row r="31" spans="1:8" ht="21.75" customHeight="1">
      <c r="A31" s="101"/>
      <c r="B31" s="102"/>
      <c r="C31" s="103"/>
      <c r="D31" s="103"/>
      <c r="E31" s="104"/>
      <c r="F31" s="104"/>
      <c r="G31" s="105"/>
      <c r="H31" s="106"/>
    </row>
    <row r="32" spans="1:8" ht="18" customHeight="1">
      <c r="A32" s="101"/>
      <c r="B32" s="102"/>
      <c r="C32" s="103"/>
      <c r="D32" s="103"/>
      <c r="E32" s="104"/>
      <c r="F32" s="104"/>
      <c r="G32" s="105"/>
      <c r="H32" s="106"/>
    </row>
    <row r="33" spans="1:8" ht="18" customHeight="1">
      <c r="A33" s="101"/>
      <c r="B33" s="102"/>
      <c r="C33" s="103"/>
      <c r="D33" s="103"/>
      <c r="E33" s="104"/>
      <c r="F33" s="104"/>
      <c r="G33" s="105"/>
      <c r="H33" s="106"/>
    </row>
    <row r="34" spans="1:8" ht="12.75" customHeight="1">
      <c r="A34" s="101"/>
      <c r="B34" s="109" t="s">
        <v>61</v>
      </c>
      <c r="C34" s="103"/>
      <c r="D34" s="103"/>
      <c r="E34" s="104"/>
      <c r="F34" s="104"/>
      <c r="G34" s="105"/>
      <c r="H34" s="106"/>
    </row>
    <row r="35" spans="1:8" ht="12.75" customHeight="1" thickBot="1">
      <c r="A35" s="101"/>
      <c r="C35" s="103"/>
      <c r="D35" s="103"/>
      <c r="E35" s="104"/>
      <c r="F35" s="104"/>
      <c r="G35" s="105"/>
      <c r="H35" s="106"/>
    </row>
    <row r="36" spans="1:12" s="9" customFormat="1" ht="12.75" customHeight="1" thickBot="1">
      <c r="A36" s="2"/>
      <c r="B36" s="2"/>
      <c r="C36" s="2"/>
      <c r="D36" s="4"/>
      <c r="E36" s="4"/>
      <c r="F36" s="4"/>
      <c r="G36" s="4" t="s">
        <v>5</v>
      </c>
      <c r="H36" s="110" t="s">
        <v>62</v>
      </c>
      <c r="I36" s="13"/>
      <c r="J36" s="110" t="s">
        <v>63</v>
      </c>
      <c r="K36" s="11"/>
      <c r="L36" s="2" t="s">
        <v>5</v>
      </c>
    </row>
    <row r="37" spans="1:12" s="9" customFormat="1" ht="15" customHeight="1" thickBot="1">
      <c r="A37" s="8" t="s">
        <v>8</v>
      </c>
      <c r="B37" s="8" t="s">
        <v>9</v>
      </c>
      <c r="C37" s="8" t="s">
        <v>10</v>
      </c>
      <c r="D37" s="10" t="s">
        <v>11</v>
      </c>
      <c r="E37" s="10" t="s">
        <v>12</v>
      </c>
      <c r="F37" s="10"/>
      <c r="G37" s="4" t="s">
        <v>13</v>
      </c>
      <c r="H37" s="111" t="s">
        <v>64</v>
      </c>
      <c r="I37" s="112"/>
      <c r="J37" s="111" t="s">
        <v>64</v>
      </c>
      <c r="K37" s="113"/>
      <c r="L37" s="8" t="s">
        <v>13</v>
      </c>
    </row>
    <row r="38" spans="1:12" s="9" customFormat="1" ht="15" customHeight="1">
      <c r="A38" s="8"/>
      <c r="B38" s="8" t="s">
        <v>14</v>
      </c>
      <c r="C38" s="8"/>
      <c r="D38" s="10"/>
      <c r="E38" s="10" t="s">
        <v>15</v>
      </c>
      <c r="F38" s="10" t="s">
        <v>12</v>
      </c>
      <c r="G38" s="10" t="s">
        <v>16</v>
      </c>
      <c r="I38" s="8" t="s">
        <v>17</v>
      </c>
      <c r="K38" s="114" t="s">
        <v>17</v>
      </c>
      <c r="L38" s="8" t="s">
        <v>16</v>
      </c>
    </row>
    <row r="39" spans="1:12" s="9" customFormat="1" ht="15" customHeight="1">
      <c r="A39" s="8"/>
      <c r="B39" s="8"/>
      <c r="C39" s="8"/>
      <c r="D39" s="10"/>
      <c r="E39" s="10"/>
      <c r="F39" s="10" t="s">
        <v>18</v>
      </c>
      <c r="G39" s="10" t="s">
        <v>19</v>
      </c>
      <c r="H39" s="9" t="s">
        <v>20</v>
      </c>
      <c r="I39" s="8" t="s">
        <v>21</v>
      </c>
      <c r="J39" s="9" t="s">
        <v>20</v>
      </c>
      <c r="K39" s="115" t="s">
        <v>22</v>
      </c>
      <c r="L39" s="8"/>
    </row>
    <row r="40" spans="1:12" s="9" customFormat="1" ht="15" customHeight="1" thickBot="1">
      <c r="A40" s="14"/>
      <c r="B40" s="14"/>
      <c r="C40" s="14"/>
      <c r="D40" s="16"/>
      <c r="E40" s="16"/>
      <c r="F40" s="16"/>
      <c r="G40" s="16" t="s">
        <v>65</v>
      </c>
      <c r="H40" s="15"/>
      <c r="I40" s="14" t="s">
        <v>25</v>
      </c>
      <c r="J40" s="15"/>
      <c r="K40" s="116" t="s">
        <v>26</v>
      </c>
      <c r="L40" s="14" t="s">
        <v>27</v>
      </c>
    </row>
    <row r="41" spans="1:12" s="9" customFormat="1" ht="13.5" thickBot="1">
      <c r="A41" s="17">
        <v>1</v>
      </c>
      <c r="B41" s="19">
        <v>2</v>
      </c>
      <c r="C41" s="19">
        <v>3</v>
      </c>
      <c r="D41" s="20">
        <v>4</v>
      </c>
      <c r="E41" s="19">
        <v>5</v>
      </c>
      <c r="F41" s="20">
        <v>6</v>
      </c>
      <c r="G41" s="19">
        <v>7</v>
      </c>
      <c r="H41" s="19">
        <v>8</v>
      </c>
      <c r="I41" s="20">
        <v>9</v>
      </c>
      <c r="J41" s="19">
        <v>10</v>
      </c>
      <c r="K41" s="21">
        <v>11</v>
      </c>
      <c r="L41" s="19">
        <v>12</v>
      </c>
    </row>
    <row r="42" spans="1:12" s="9" customFormat="1" ht="27" customHeight="1" thickBot="1">
      <c r="A42" s="86">
        <v>1</v>
      </c>
      <c r="B42" s="23" t="s">
        <v>28</v>
      </c>
      <c r="C42" s="24">
        <v>600</v>
      </c>
      <c r="D42" s="25">
        <v>60014</v>
      </c>
      <c r="E42" s="26"/>
      <c r="F42" s="26"/>
      <c r="G42" s="27">
        <v>33530</v>
      </c>
      <c r="H42" s="27">
        <f>H43</f>
        <v>15000</v>
      </c>
      <c r="I42" s="27">
        <v>0</v>
      </c>
      <c r="J42" s="27">
        <f>J44</f>
        <v>30000</v>
      </c>
      <c r="K42" s="28">
        <v>0</v>
      </c>
      <c r="L42" s="29">
        <f>G42+H42-J42</f>
        <v>18530</v>
      </c>
    </row>
    <row r="43" spans="1:12" s="9" customFormat="1" ht="15" customHeight="1">
      <c r="A43" s="55"/>
      <c r="B43" s="56" t="s">
        <v>66</v>
      </c>
      <c r="C43" s="71"/>
      <c r="D43" s="117"/>
      <c r="E43" s="73" t="s">
        <v>67</v>
      </c>
      <c r="F43" s="73"/>
      <c r="G43" s="118"/>
      <c r="H43" s="118">
        <v>15000</v>
      </c>
      <c r="I43" s="118"/>
      <c r="J43" s="118"/>
      <c r="K43" s="119"/>
      <c r="L43" s="120"/>
    </row>
    <row r="44" spans="1:12" s="9" customFormat="1" ht="17.25" customHeight="1" thickBot="1">
      <c r="A44" s="19"/>
      <c r="B44" s="39" t="s">
        <v>38</v>
      </c>
      <c r="C44" s="46"/>
      <c r="D44" s="121"/>
      <c r="E44" s="81"/>
      <c r="F44" s="81" t="s">
        <v>39</v>
      </c>
      <c r="G44" s="82"/>
      <c r="H44" s="82"/>
      <c r="I44" s="82"/>
      <c r="J44" s="82">
        <v>30000</v>
      </c>
      <c r="K44" s="122"/>
      <c r="L44" s="123"/>
    </row>
    <row r="45" spans="1:12" s="9" customFormat="1" ht="16.5" customHeight="1" thickBot="1">
      <c r="A45" s="69">
        <v>2</v>
      </c>
      <c r="B45" s="30" t="s">
        <v>68</v>
      </c>
      <c r="C45" s="31" t="s">
        <v>69</v>
      </c>
      <c r="D45" s="32" t="s">
        <v>70</v>
      </c>
      <c r="E45" s="33"/>
      <c r="F45" s="33"/>
      <c r="G45" s="124">
        <v>83962</v>
      </c>
      <c r="H45" s="34">
        <f>H46</f>
        <v>725822</v>
      </c>
      <c r="I45" s="124">
        <v>0</v>
      </c>
      <c r="J45" s="124">
        <f>SUM(J46:J50)</f>
        <v>809784</v>
      </c>
      <c r="K45" s="125"/>
      <c r="L45" s="126">
        <f>G45+H45-J45</f>
        <v>0</v>
      </c>
    </row>
    <row r="46" spans="1:12" s="9" customFormat="1" ht="15" customHeight="1">
      <c r="A46" s="55"/>
      <c r="B46" s="56" t="s">
        <v>43</v>
      </c>
      <c r="C46" s="71"/>
      <c r="D46" s="117"/>
      <c r="E46" s="73" t="s">
        <v>44</v>
      </c>
      <c r="F46" s="73"/>
      <c r="G46" s="127"/>
      <c r="H46" s="118">
        <v>725822</v>
      </c>
      <c r="I46" s="127"/>
      <c r="J46" s="127"/>
      <c r="K46" s="128"/>
      <c r="L46" s="129"/>
    </row>
    <row r="47" spans="1:12" s="9" customFormat="1" ht="15" customHeight="1">
      <c r="A47" s="38"/>
      <c r="B47" s="56" t="s">
        <v>71</v>
      </c>
      <c r="C47" s="71"/>
      <c r="D47" s="117"/>
      <c r="E47" s="73"/>
      <c r="F47" s="73" t="s">
        <v>72</v>
      </c>
      <c r="G47" s="127"/>
      <c r="H47" s="127"/>
      <c r="I47" s="127"/>
      <c r="J47" s="127">
        <v>14784</v>
      </c>
      <c r="K47" s="128"/>
      <c r="L47" s="129"/>
    </row>
    <row r="48" spans="1:12" s="9" customFormat="1" ht="15.75" customHeight="1">
      <c r="A48" s="38"/>
      <c r="B48" s="39" t="s">
        <v>32</v>
      </c>
      <c r="C48" s="40"/>
      <c r="D48" s="94"/>
      <c r="E48" s="42"/>
      <c r="F48" s="42" t="s">
        <v>33</v>
      </c>
      <c r="G48" s="130"/>
      <c r="H48" s="130"/>
      <c r="I48" s="130"/>
      <c r="J48" s="130">
        <v>25000</v>
      </c>
      <c r="K48" s="131"/>
      <c r="L48" s="132"/>
    </row>
    <row r="49" spans="1:12" s="9" customFormat="1" ht="15.75" customHeight="1">
      <c r="A49" s="38"/>
      <c r="B49" s="39" t="s">
        <v>36</v>
      </c>
      <c r="C49" s="40"/>
      <c r="D49" s="94"/>
      <c r="E49" s="42"/>
      <c r="F49" s="42" t="s">
        <v>37</v>
      </c>
      <c r="G49" s="130"/>
      <c r="H49" s="130"/>
      <c r="I49" s="130"/>
      <c r="J49" s="130">
        <v>2000</v>
      </c>
      <c r="K49" s="131"/>
      <c r="L49" s="132"/>
    </row>
    <row r="50" spans="1:12" s="9" customFormat="1" ht="15.75" customHeight="1" thickBot="1">
      <c r="A50" s="19"/>
      <c r="B50" s="39" t="s">
        <v>38</v>
      </c>
      <c r="C50" s="40"/>
      <c r="D50" s="94"/>
      <c r="E50" s="42"/>
      <c r="F50" s="42" t="s">
        <v>39</v>
      </c>
      <c r="G50" s="130"/>
      <c r="H50" s="130"/>
      <c r="I50" s="130"/>
      <c r="J50" s="130">
        <v>768000</v>
      </c>
      <c r="K50" s="131"/>
      <c r="L50" s="132"/>
    </row>
    <row r="51" spans="1:12" s="9" customFormat="1" ht="15.75" customHeight="1" thickBot="1">
      <c r="A51" s="48">
        <v>3</v>
      </c>
      <c r="B51" s="133" t="s">
        <v>40</v>
      </c>
      <c r="C51" s="49" t="s">
        <v>41</v>
      </c>
      <c r="D51" s="50" t="s">
        <v>42</v>
      </c>
      <c r="E51" s="51"/>
      <c r="F51" s="51"/>
      <c r="G51" s="52">
        <v>0</v>
      </c>
      <c r="H51" s="52">
        <f>SUM(H52:H54)</f>
        <v>10000</v>
      </c>
      <c r="I51" s="52">
        <v>0</v>
      </c>
      <c r="J51" s="52">
        <f>SUM(J52:J54)</f>
        <v>10000</v>
      </c>
      <c r="K51" s="53">
        <v>0</v>
      </c>
      <c r="L51" s="54">
        <f>G51+H51-J51</f>
        <v>0</v>
      </c>
    </row>
    <row r="52" spans="1:12" s="9" customFormat="1" ht="14.25" customHeight="1">
      <c r="A52" s="55"/>
      <c r="B52" s="56" t="s">
        <v>43</v>
      </c>
      <c r="C52" s="57"/>
      <c r="D52" s="134"/>
      <c r="E52" s="135" t="s">
        <v>44</v>
      </c>
      <c r="F52" s="59"/>
      <c r="G52" s="60"/>
      <c r="H52" s="60">
        <v>10000</v>
      </c>
      <c r="I52" s="60"/>
      <c r="J52" s="60"/>
      <c r="K52" s="60"/>
      <c r="L52" s="61"/>
    </row>
    <row r="53" spans="1:12" s="9" customFormat="1" ht="15" customHeight="1">
      <c r="A53" s="38"/>
      <c r="B53" s="39" t="s">
        <v>32</v>
      </c>
      <c r="C53" s="40"/>
      <c r="D53" s="94"/>
      <c r="E53" s="42"/>
      <c r="F53" s="42" t="s">
        <v>33</v>
      </c>
      <c r="G53" s="43"/>
      <c r="H53" s="43"/>
      <c r="I53" s="43"/>
      <c r="J53" s="43">
        <v>1000</v>
      </c>
      <c r="K53" s="43"/>
      <c r="L53" s="62"/>
    </row>
    <row r="54" spans="1:12" s="9" customFormat="1" ht="15.75" customHeight="1" thickBot="1">
      <c r="A54" s="19"/>
      <c r="B54" s="63" t="s">
        <v>38</v>
      </c>
      <c r="C54" s="47"/>
      <c r="D54" s="136"/>
      <c r="E54" s="65"/>
      <c r="F54" s="65" t="s">
        <v>39</v>
      </c>
      <c r="G54" s="66"/>
      <c r="H54" s="66"/>
      <c r="I54" s="66"/>
      <c r="J54" s="66">
        <v>9000</v>
      </c>
      <c r="K54" s="66"/>
      <c r="L54" s="67"/>
    </row>
    <row r="55" spans="1:12" s="9" customFormat="1" ht="27" customHeight="1" thickBot="1">
      <c r="A55" s="69">
        <v>4</v>
      </c>
      <c r="B55" s="30" t="s">
        <v>29</v>
      </c>
      <c r="C55" s="31" t="s">
        <v>30</v>
      </c>
      <c r="D55" s="32" t="s">
        <v>31</v>
      </c>
      <c r="E55" s="33"/>
      <c r="F55" s="33"/>
      <c r="G55" s="34">
        <v>2618</v>
      </c>
      <c r="H55" s="34">
        <f>SUM(H56:H57)</f>
        <v>38000</v>
      </c>
      <c r="I55" s="35"/>
      <c r="J55" s="34">
        <f>SUM(J57:J62)</f>
        <v>38000</v>
      </c>
      <c r="K55" s="36"/>
      <c r="L55" s="37">
        <f>G55+H55-J55</f>
        <v>2618</v>
      </c>
    </row>
    <row r="56" spans="1:12" s="9" customFormat="1" ht="14.25" customHeight="1">
      <c r="A56" s="55"/>
      <c r="B56" s="56" t="s">
        <v>43</v>
      </c>
      <c r="C56" s="71"/>
      <c r="D56" s="117"/>
      <c r="E56" s="73" t="s">
        <v>44</v>
      </c>
      <c r="F56" s="137"/>
      <c r="G56" s="118"/>
      <c r="H56" s="118">
        <v>37700</v>
      </c>
      <c r="I56" s="118"/>
      <c r="J56" s="118"/>
      <c r="K56" s="119"/>
      <c r="L56" s="120"/>
    </row>
    <row r="57" spans="1:12" s="9" customFormat="1" ht="15.75" customHeight="1">
      <c r="A57" s="38"/>
      <c r="B57" s="39" t="s">
        <v>73</v>
      </c>
      <c r="C57" s="40"/>
      <c r="D57" s="94"/>
      <c r="E57" s="42" t="s">
        <v>74</v>
      </c>
      <c r="F57" s="138"/>
      <c r="G57" s="43"/>
      <c r="H57" s="43">
        <v>300</v>
      </c>
      <c r="I57" s="43"/>
      <c r="J57" s="43"/>
      <c r="K57" s="44"/>
      <c r="L57" s="45"/>
    </row>
    <row r="58" spans="1:12" s="9" customFormat="1" ht="14.25" customHeight="1">
      <c r="A58" s="38"/>
      <c r="B58" s="39" t="s">
        <v>32</v>
      </c>
      <c r="C58" s="40"/>
      <c r="D58" s="94"/>
      <c r="E58" s="42"/>
      <c r="F58" s="42" t="s">
        <v>33</v>
      </c>
      <c r="G58" s="43"/>
      <c r="H58" s="43"/>
      <c r="I58" s="43"/>
      <c r="J58" s="43">
        <v>28276</v>
      </c>
      <c r="K58" s="44"/>
      <c r="L58" s="45"/>
    </row>
    <row r="59" spans="1:12" s="9" customFormat="1" ht="15" customHeight="1">
      <c r="A59" s="38"/>
      <c r="B59" s="39" t="s">
        <v>75</v>
      </c>
      <c r="C59" s="40"/>
      <c r="D59" s="94"/>
      <c r="E59" s="42"/>
      <c r="F59" s="42" t="s">
        <v>76</v>
      </c>
      <c r="G59" s="43"/>
      <c r="H59" s="43"/>
      <c r="I59" s="43"/>
      <c r="J59" s="43">
        <v>1252</v>
      </c>
      <c r="K59" s="44"/>
      <c r="L59" s="45"/>
    </row>
    <row r="60" spans="1:12" s="9" customFormat="1" ht="15" customHeight="1">
      <c r="A60" s="38"/>
      <c r="B60" s="39" t="s">
        <v>77</v>
      </c>
      <c r="C60" s="40"/>
      <c r="D60" s="94"/>
      <c r="E60" s="42"/>
      <c r="F60" s="42" t="s">
        <v>78</v>
      </c>
      <c r="G60" s="43"/>
      <c r="H60" s="43"/>
      <c r="I60" s="43"/>
      <c r="J60" s="43">
        <v>172</v>
      </c>
      <c r="K60" s="44"/>
      <c r="L60" s="45"/>
    </row>
    <row r="61" spans="1:12" s="9" customFormat="1" ht="15" customHeight="1">
      <c r="A61" s="38"/>
      <c r="B61" s="39" t="s">
        <v>34</v>
      </c>
      <c r="C61" s="46"/>
      <c r="D61" s="94"/>
      <c r="E61" s="42"/>
      <c r="F61" s="42" t="s">
        <v>35</v>
      </c>
      <c r="G61" s="43"/>
      <c r="H61" s="43"/>
      <c r="I61" s="43"/>
      <c r="J61" s="43">
        <v>1500</v>
      </c>
      <c r="K61" s="44"/>
      <c r="L61" s="45"/>
    </row>
    <row r="62" spans="1:12" s="9" customFormat="1" ht="15.75" customHeight="1" thickBot="1">
      <c r="A62" s="19"/>
      <c r="B62" s="39" t="s">
        <v>38</v>
      </c>
      <c r="C62" s="47"/>
      <c r="D62" s="94"/>
      <c r="E62" s="42"/>
      <c r="F62" s="42" t="s">
        <v>39</v>
      </c>
      <c r="G62" s="43"/>
      <c r="H62" s="43"/>
      <c r="I62" s="43"/>
      <c r="J62" s="43">
        <v>6800</v>
      </c>
      <c r="K62" s="44"/>
      <c r="L62" s="45"/>
    </row>
    <row r="63" spans="1:12" s="9" customFormat="1" ht="25.5" customHeight="1" thickBot="1">
      <c r="A63" s="69">
        <v>5</v>
      </c>
      <c r="B63" s="30" t="s">
        <v>50</v>
      </c>
      <c r="C63" s="139" t="s">
        <v>46</v>
      </c>
      <c r="D63" s="31" t="s">
        <v>51</v>
      </c>
      <c r="E63" s="140"/>
      <c r="F63" s="31"/>
      <c r="G63" s="141">
        <v>3302</v>
      </c>
      <c r="H63" s="34">
        <f>SUM(H64:H69)</f>
        <v>25600</v>
      </c>
      <c r="I63" s="34">
        <f>SUM(I64:I69)</f>
        <v>0</v>
      </c>
      <c r="J63" s="34">
        <f>SUM(J64:J69)</f>
        <v>25600</v>
      </c>
      <c r="K63" s="68">
        <f>SUM(K64:K69)</f>
        <v>0</v>
      </c>
      <c r="L63" s="37">
        <f>G63+H63-J63</f>
        <v>3302</v>
      </c>
    </row>
    <row r="64" spans="1:12" s="9" customFormat="1" ht="15.75" customHeight="1">
      <c r="A64" s="55"/>
      <c r="B64" s="142" t="s">
        <v>43</v>
      </c>
      <c r="C64" s="57"/>
      <c r="D64" s="134"/>
      <c r="E64" s="135" t="s">
        <v>44</v>
      </c>
      <c r="F64" s="59"/>
      <c r="G64" s="59"/>
      <c r="H64" s="143">
        <v>600</v>
      </c>
      <c r="I64" s="60"/>
      <c r="J64" s="144"/>
      <c r="K64" s="145"/>
      <c r="L64" s="146"/>
    </row>
    <row r="65" spans="1:12" s="9" customFormat="1" ht="15.75" customHeight="1">
      <c r="A65" s="38"/>
      <c r="B65" s="56" t="s">
        <v>66</v>
      </c>
      <c r="C65" s="40"/>
      <c r="D65" s="117"/>
      <c r="E65" s="73" t="s">
        <v>67</v>
      </c>
      <c r="F65" s="137"/>
      <c r="G65" s="137"/>
      <c r="H65" s="75">
        <v>25000</v>
      </c>
      <c r="I65" s="118"/>
      <c r="J65" s="147"/>
      <c r="K65" s="119"/>
      <c r="L65" s="120"/>
    </row>
    <row r="66" spans="1:12" s="9" customFormat="1" ht="15.75" customHeight="1">
      <c r="A66" s="38"/>
      <c r="B66" s="39" t="s">
        <v>32</v>
      </c>
      <c r="C66" s="40"/>
      <c r="D66" s="94"/>
      <c r="E66" s="42"/>
      <c r="F66" s="42" t="s">
        <v>33</v>
      </c>
      <c r="G66" s="42"/>
      <c r="H66" s="78"/>
      <c r="I66" s="148"/>
      <c r="J66" s="149">
        <v>7000</v>
      </c>
      <c r="K66" s="150"/>
      <c r="L66" s="151"/>
    </row>
    <row r="67" spans="1:12" s="9" customFormat="1" ht="15.75" customHeight="1">
      <c r="A67" s="38"/>
      <c r="B67" s="39" t="s">
        <v>38</v>
      </c>
      <c r="C67" s="40"/>
      <c r="D67" s="94"/>
      <c r="E67" s="42"/>
      <c r="F67" s="42" t="s">
        <v>39</v>
      </c>
      <c r="G67" s="81"/>
      <c r="H67" s="152"/>
      <c r="I67" s="153"/>
      <c r="J67" s="154">
        <v>15000</v>
      </c>
      <c r="K67" s="155"/>
      <c r="L67" s="156"/>
    </row>
    <row r="68" spans="1:12" s="9" customFormat="1" ht="24.75" customHeight="1">
      <c r="A68" s="38"/>
      <c r="B68" s="63" t="s">
        <v>79</v>
      </c>
      <c r="C68" s="40"/>
      <c r="D68" s="121"/>
      <c r="E68" s="81"/>
      <c r="F68" s="81" t="s">
        <v>80</v>
      </c>
      <c r="G68" s="81"/>
      <c r="H68" s="152"/>
      <c r="I68" s="153"/>
      <c r="J68" s="154">
        <v>2600</v>
      </c>
      <c r="K68" s="155"/>
      <c r="L68" s="156"/>
    </row>
    <row r="69" spans="1:12" s="9" customFormat="1" ht="18" customHeight="1" thickBot="1">
      <c r="A69" s="19"/>
      <c r="B69" s="157" t="s">
        <v>81</v>
      </c>
      <c r="C69" s="47"/>
      <c r="D69" s="136"/>
      <c r="E69" s="65"/>
      <c r="F69" s="65" t="s">
        <v>82</v>
      </c>
      <c r="G69" s="65"/>
      <c r="H69" s="158"/>
      <c r="I69" s="159"/>
      <c r="J69" s="160">
        <v>1000</v>
      </c>
      <c r="K69" s="161"/>
      <c r="L69" s="162"/>
    </row>
    <row r="70" spans="1:12" s="9" customFormat="1" ht="14.25" customHeight="1" thickBot="1">
      <c r="A70" s="69">
        <v>6</v>
      </c>
      <c r="B70" s="30" t="s">
        <v>53</v>
      </c>
      <c r="C70" s="163" t="s">
        <v>30</v>
      </c>
      <c r="D70" s="32" t="s">
        <v>54</v>
      </c>
      <c r="E70" s="33"/>
      <c r="F70" s="33"/>
      <c r="G70" s="34">
        <v>4480</v>
      </c>
      <c r="H70" s="34">
        <f>SUM(H71:H74)</f>
        <v>30200</v>
      </c>
      <c r="I70" s="34">
        <v>0</v>
      </c>
      <c r="J70" s="34">
        <f>SUM(J71:J74)</f>
        <v>30200</v>
      </c>
      <c r="K70" s="68">
        <v>0</v>
      </c>
      <c r="L70" s="37">
        <f>G70+H70-J70</f>
        <v>4480</v>
      </c>
    </row>
    <row r="71" spans="1:12" s="9" customFormat="1" ht="26.25" customHeight="1">
      <c r="A71" s="55"/>
      <c r="B71" s="56" t="s">
        <v>83</v>
      </c>
      <c r="C71" s="57"/>
      <c r="D71" s="117"/>
      <c r="E71" s="73" t="s">
        <v>84</v>
      </c>
      <c r="F71" s="137"/>
      <c r="G71" s="118"/>
      <c r="H71" s="118">
        <v>30000</v>
      </c>
      <c r="I71" s="118"/>
      <c r="J71" s="118"/>
      <c r="K71" s="118"/>
      <c r="L71" s="164"/>
    </row>
    <row r="72" spans="1:12" s="9" customFormat="1" ht="15" customHeight="1">
      <c r="A72" s="38"/>
      <c r="B72" s="39" t="s">
        <v>73</v>
      </c>
      <c r="C72" s="40"/>
      <c r="D72" s="94"/>
      <c r="E72" s="42" t="s">
        <v>74</v>
      </c>
      <c r="F72" s="137"/>
      <c r="G72" s="118"/>
      <c r="H72" s="118">
        <v>200</v>
      </c>
      <c r="I72" s="118"/>
      <c r="J72" s="118"/>
      <c r="K72" s="118"/>
      <c r="L72" s="164"/>
    </row>
    <row r="73" spans="1:12" s="9" customFormat="1" ht="15.75" customHeight="1">
      <c r="A73" s="38"/>
      <c r="B73" s="39" t="s">
        <v>38</v>
      </c>
      <c r="C73" s="40"/>
      <c r="D73" s="94"/>
      <c r="E73" s="42"/>
      <c r="F73" s="42" t="s">
        <v>39</v>
      </c>
      <c r="G73" s="43"/>
      <c r="H73" s="43"/>
      <c r="I73" s="43"/>
      <c r="J73" s="43">
        <v>15200</v>
      </c>
      <c r="K73" s="43"/>
      <c r="L73" s="62"/>
    </row>
    <row r="74" spans="1:12" s="9" customFormat="1" ht="15.75" customHeight="1" thickBot="1">
      <c r="A74" s="19"/>
      <c r="B74" s="39" t="s">
        <v>32</v>
      </c>
      <c r="C74" s="40"/>
      <c r="D74" s="94"/>
      <c r="E74" s="42"/>
      <c r="F74" s="42" t="s">
        <v>33</v>
      </c>
      <c r="G74" s="43"/>
      <c r="H74" s="43"/>
      <c r="I74" s="43"/>
      <c r="J74" s="43">
        <v>15000</v>
      </c>
      <c r="K74" s="43"/>
      <c r="L74" s="62"/>
    </row>
    <row r="75" spans="1:12" s="9" customFormat="1" ht="17.25" customHeight="1" thickBot="1">
      <c r="A75" s="48">
        <v>7</v>
      </c>
      <c r="B75" s="133" t="s">
        <v>45</v>
      </c>
      <c r="C75" s="49" t="s">
        <v>46</v>
      </c>
      <c r="D75" s="50" t="s">
        <v>47</v>
      </c>
      <c r="E75" s="51"/>
      <c r="F75" s="51"/>
      <c r="G75" s="52">
        <v>16214</v>
      </c>
      <c r="H75" s="52">
        <f>SUM(H76:H76)</f>
        <v>52600</v>
      </c>
      <c r="I75" s="52">
        <v>0</v>
      </c>
      <c r="J75" s="52">
        <f>SUM(J76:J82)</f>
        <v>67653</v>
      </c>
      <c r="K75" s="53">
        <v>0</v>
      </c>
      <c r="L75" s="54">
        <f>G75+H75-J75</f>
        <v>1161</v>
      </c>
    </row>
    <row r="76" spans="1:12" s="9" customFormat="1" ht="13.5" customHeight="1">
      <c r="A76" s="55"/>
      <c r="B76" s="56" t="s">
        <v>43</v>
      </c>
      <c r="C76" s="57"/>
      <c r="D76" s="134"/>
      <c r="E76" s="135" t="s">
        <v>44</v>
      </c>
      <c r="F76" s="59"/>
      <c r="G76" s="60"/>
      <c r="H76" s="60">
        <v>52600</v>
      </c>
      <c r="I76" s="60"/>
      <c r="J76" s="60"/>
      <c r="K76" s="60"/>
      <c r="L76" s="61"/>
    </row>
    <row r="77" spans="1:12" s="9" customFormat="1" ht="15" customHeight="1">
      <c r="A77" s="38"/>
      <c r="B77" s="165" t="s">
        <v>48</v>
      </c>
      <c r="C77" s="46"/>
      <c r="D77" s="166"/>
      <c r="E77" s="42"/>
      <c r="F77" s="42" t="s">
        <v>49</v>
      </c>
      <c r="G77" s="43"/>
      <c r="H77" s="43"/>
      <c r="I77" s="43"/>
      <c r="J77" s="43">
        <v>26360</v>
      </c>
      <c r="K77" s="43"/>
      <c r="L77" s="62"/>
    </row>
    <row r="78" spans="1:12" s="9" customFormat="1" ht="15" customHeight="1">
      <c r="A78" s="38"/>
      <c r="B78" s="165" t="s">
        <v>75</v>
      </c>
      <c r="C78" s="40"/>
      <c r="D78" s="166"/>
      <c r="E78" s="42"/>
      <c r="F78" s="42" t="s">
        <v>76</v>
      </c>
      <c r="G78" s="43"/>
      <c r="H78" s="43"/>
      <c r="I78" s="43"/>
      <c r="J78" s="43">
        <v>5012</v>
      </c>
      <c r="K78" s="43"/>
      <c r="L78" s="62"/>
    </row>
    <row r="79" spans="1:12" s="9" customFormat="1" ht="15" customHeight="1">
      <c r="A79" s="38"/>
      <c r="B79" s="165" t="s">
        <v>77</v>
      </c>
      <c r="C79" s="40"/>
      <c r="D79" s="166"/>
      <c r="E79" s="42"/>
      <c r="F79" s="42" t="s">
        <v>78</v>
      </c>
      <c r="G79" s="43"/>
      <c r="H79" s="43"/>
      <c r="I79" s="43"/>
      <c r="J79" s="43">
        <v>683</v>
      </c>
      <c r="K79" s="43"/>
      <c r="L79" s="62"/>
    </row>
    <row r="80" spans="1:12" s="9" customFormat="1" ht="15" customHeight="1">
      <c r="A80" s="38"/>
      <c r="B80" s="39" t="s">
        <v>34</v>
      </c>
      <c r="C80" s="40"/>
      <c r="D80" s="94"/>
      <c r="E80" s="42"/>
      <c r="F80" s="42" t="s">
        <v>35</v>
      </c>
      <c r="G80" s="43"/>
      <c r="H80" s="43"/>
      <c r="I80" s="43"/>
      <c r="J80" s="43">
        <v>3000</v>
      </c>
      <c r="K80" s="43"/>
      <c r="L80" s="62"/>
    </row>
    <row r="81" spans="1:12" s="9" customFormat="1" ht="15" customHeight="1">
      <c r="A81" s="38"/>
      <c r="B81" s="39" t="s">
        <v>32</v>
      </c>
      <c r="C81" s="40"/>
      <c r="D81" s="94"/>
      <c r="E81" s="42"/>
      <c r="F81" s="42" t="s">
        <v>33</v>
      </c>
      <c r="G81" s="43"/>
      <c r="H81" s="43"/>
      <c r="I81" s="43"/>
      <c r="J81" s="43">
        <v>16138</v>
      </c>
      <c r="K81" s="43"/>
      <c r="L81" s="62"/>
    </row>
    <row r="82" spans="1:12" s="9" customFormat="1" ht="15" customHeight="1" thickBot="1">
      <c r="A82" s="19"/>
      <c r="B82" s="63" t="s">
        <v>38</v>
      </c>
      <c r="C82" s="47"/>
      <c r="D82" s="136"/>
      <c r="E82" s="65"/>
      <c r="F82" s="65" t="s">
        <v>39</v>
      </c>
      <c r="G82" s="66"/>
      <c r="H82" s="66"/>
      <c r="I82" s="66"/>
      <c r="J82" s="66">
        <v>16460</v>
      </c>
      <c r="K82" s="66"/>
      <c r="L82" s="67"/>
    </row>
    <row r="83" spans="1:12" s="9" customFormat="1" ht="13.5" customHeight="1" thickBot="1">
      <c r="A83" s="86">
        <v>8</v>
      </c>
      <c r="B83" s="133" t="s">
        <v>55</v>
      </c>
      <c r="C83" s="163" t="s">
        <v>56</v>
      </c>
      <c r="D83" s="167" t="s">
        <v>57</v>
      </c>
      <c r="E83" s="168"/>
      <c r="F83" s="168"/>
      <c r="G83" s="169">
        <v>15937</v>
      </c>
      <c r="H83" s="169">
        <f>SUM(H84:H84)</f>
        <v>250680</v>
      </c>
      <c r="I83" s="169">
        <v>0</v>
      </c>
      <c r="J83" s="169">
        <f>SUM(J84:J86)</f>
        <v>254424</v>
      </c>
      <c r="K83" s="170">
        <v>0</v>
      </c>
      <c r="L83" s="100">
        <f>G83+H83-J83</f>
        <v>12193</v>
      </c>
    </row>
    <row r="84" spans="1:12" s="9" customFormat="1" ht="14.25" customHeight="1">
      <c r="A84" s="55"/>
      <c r="B84" s="56" t="s">
        <v>43</v>
      </c>
      <c r="C84" s="71"/>
      <c r="D84" s="117"/>
      <c r="E84" s="73" t="s">
        <v>44</v>
      </c>
      <c r="F84" s="137"/>
      <c r="G84" s="118"/>
      <c r="H84" s="118">
        <v>250680</v>
      </c>
      <c r="I84" s="118"/>
      <c r="J84" s="118"/>
      <c r="K84" s="119"/>
      <c r="L84" s="120"/>
    </row>
    <row r="85" spans="1:12" s="9" customFormat="1" ht="15.75" customHeight="1">
      <c r="A85" s="38"/>
      <c r="B85" s="63" t="s">
        <v>58</v>
      </c>
      <c r="C85" s="46"/>
      <c r="D85" s="121"/>
      <c r="E85" s="171"/>
      <c r="F85" s="81" t="s">
        <v>59</v>
      </c>
      <c r="G85" s="43"/>
      <c r="H85" s="43"/>
      <c r="I85" s="43"/>
      <c r="J85" s="43">
        <v>251424</v>
      </c>
      <c r="K85" s="44"/>
      <c r="L85" s="45"/>
    </row>
    <row r="86" spans="1:12" s="9" customFormat="1" ht="17.25" customHeight="1" thickBot="1">
      <c r="A86" s="19"/>
      <c r="B86" s="63" t="s">
        <v>38</v>
      </c>
      <c r="C86" s="46"/>
      <c r="D86" s="121"/>
      <c r="E86" s="81"/>
      <c r="F86" s="81" t="s">
        <v>39</v>
      </c>
      <c r="G86" s="82"/>
      <c r="H86" s="82"/>
      <c r="I86" s="82"/>
      <c r="J86" s="82">
        <v>3000</v>
      </c>
      <c r="K86" s="122"/>
      <c r="L86" s="123"/>
    </row>
    <row r="87" spans="1:12" s="9" customFormat="1" ht="15.75" customHeight="1" thickBot="1">
      <c r="A87" s="86">
        <v>9</v>
      </c>
      <c r="B87" s="133" t="s">
        <v>85</v>
      </c>
      <c r="C87" s="31" t="s">
        <v>86</v>
      </c>
      <c r="D87" s="32" t="s">
        <v>87</v>
      </c>
      <c r="E87" s="33"/>
      <c r="F87" s="33"/>
      <c r="G87" s="34">
        <v>0</v>
      </c>
      <c r="H87" s="34">
        <f>SUM(H88:H88)</f>
        <v>40000</v>
      </c>
      <c r="I87" s="34">
        <v>0</v>
      </c>
      <c r="J87" s="34">
        <f>SUM(J88:J90)</f>
        <v>40000</v>
      </c>
      <c r="K87" s="68">
        <v>0</v>
      </c>
      <c r="L87" s="37">
        <f>G87+H87-J87</f>
        <v>0</v>
      </c>
    </row>
    <row r="88" spans="1:12" s="9" customFormat="1" ht="25.5" customHeight="1">
      <c r="A88" s="55"/>
      <c r="B88" s="56" t="s">
        <v>83</v>
      </c>
      <c r="C88" s="57"/>
      <c r="D88" s="117"/>
      <c r="E88" s="73" t="s">
        <v>84</v>
      </c>
      <c r="F88" s="137"/>
      <c r="G88" s="118"/>
      <c r="H88" s="118">
        <v>40000</v>
      </c>
      <c r="I88" s="118"/>
      <c r="J88" s="118"/>
      <c r="K88" s="118"/>
      <c r="L88" s="164"/>
    </row>
    <row r="89" spans="1:12" s="9" customFormat="1" ht="16.5" customHeight="1">
      <c r="A89" s="38"/>
      <c r="B89" s="39" t="s">
        <v>32</v>
      </c>
      <c r="C89" s="40"/>
      <c r="D89" s="94"/>
      <c r="E89" s="42"/>
      <c r="F89" s="42" t="s">
        <v>33</v>
      </c>
      <c r="G89" s="43"/>
      <c r="H89" s="43"/>
      <c r="I89" s="43"/>
      <c r="J89" s="43">
        <v>5000</v>
      </c>
      <c r="K89" s="43"/>
      <c r="L89" s="62"/>
    </row>
    <row r="90" spans="1:12" s="9" customFormat="1" ht="17.25" customHeight="1" thickBot="1">
      <c r="A90" s="19"/>
      <c r="B90" s="63" t="s">
        <v>38</v>
      </c>
      <c r="C90" s="47"/>
      <c r="D90" s="136"/>
      <c r="E90" s="65"/>
      <c r="F90" s="65" t="s">
        <v>39</v>
      </c>
      <c r="G90" s="66"/>
      <c r="H90" s="66"/>
      <c r="I90" s="66"/>
      <c r="J90" s="66">
        <v>35000</v>
      </c>
      <c r="K90" s="66"/>
      <c r="L90" s="67"/>
    </row>
    <row r="91" spans="1:12" ht="15.75" customHeight="1" thickBot="1">
      <c r="A91" s="95"/>
      <c r="B91" s="172" t="s">
        <v>88</v>
      </c>
      <c r="C91" s="172"/>
      <c r="D91" s="173"/>
      <c r="E91" s="174"/>
      <c r="F91" s="174"/>
      <c r="G91" s="175">
        <f>G42+G45+G51+G55+G63+G70+G75+G83+G87</f>
        <v>160043</v>
      </c>
      <c r="H91" s="175">
        <f>H42+H45+H51+H55+H63+H70+H75+H83+H87</f>
        <v>1187902</v>
      </c>
      <c r="I91" s="175">
        <f>I42+I45+I51+I55+I63+I70+I75+I83+I87</f>
        <v>0</v>
      </c>
      <c r="J91" s="175">
        <f>J42+J45+J51+J55+J63+J70+J75+J83+J87</f>
        <v>1305661</v>
      </c>
      <c r="K91" s="175">
        <f>K42+K45+K51+K55+K63+K70+K75+K83+K87</f>
        <v>0</v>
      </c>
      <c r="L91" s="37">
        <f>G91+H91-J91</f>
        <v>42284</v>
      </c>
    </row>
    <row r="93" ht="15.75" customHeight="1">
      <c r="I93" t="s">
        <v>89</v>
      </c>
    </row>
    <row r="94" ht="21" customHeight="1">
      <c r="J94" t="s">
        <v>90</v>
      </c>
    </row>
  </sheetData>
  <mergeCells count="4">
    <mergeCell ref="B91:D91"/>
    <mergeCell ref="H5:I5"/>
    <mergeCell ref="J5:K5"/>
    <mergeCell ref="B29:D29"/>
  </mergeCell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dcterms:created xsi:type="dcterms:W3CDTF">2003-07-07T09:08:25Z</dcterms:created>
  <dcterms:modified xsi:type="dcterms:W3CDTF">2003-07-07T09:09:16Z</dcterms:modified>
  <cp:category/>
  <cp:version/>
  <cp:contentType/>
  <cp:contentStatus/>
</cp:coreProperties>
</file>