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'Arkusz1'!$A$1:$D$35</definedName>
  </definedNames>
  <calcPr fullCalcOnLoad="1"/>
</workbook>
</file>

<file path=xl/sharedStrings.xml><?xml version="1.0" encoding="utf-8"?>
<sst xmlns="http://schemas.openxmlformats.org/spreadsheetml/2006/main" count="48" uniqueCount="41">
  <si>
    <t>Lp</t>
  </si>
  <si>
    <t>Wyszczególnienie</t>
  </si>
  <si>
    <t>I</t>
  </si>
  <si>
    <t>DOCHODY OGÓŁEM w tym:</t>
  </si>
  <si>
    <t>A</t>
  </si>
  <si>
    <t>Dochody własne w tym:</t>
  </si>
  <si>
    <t>z podatków i opłat</t>
  </si>
  <si>
    <t>z majątku powiatu</t>
  </si>
  <si>
    <t>z udziału w podatkach stanowiących dochód budżetu państwa</t>
  </si>
  <si>
    <t>inne</t>
  </si>
  <si>
    <t>B</t>
  </si>
  <si>
    <t>Subwencje</t>
  </si>
  <si>
    <t>C</t>
  </si>
  <si>
    <t xml:space="preserve">Dotacje celowe na zadania własne i zlecone z zakresu administracji </t>
  </si>
  <si>
    <t>Inne dochody</t>
  </si>
  <si>
    <t>II</t>
  </si>
  <si>
    <t>WYDATKI OGÓŁEM</t>
  </si>
  <si>
    <t>Wydatki bieżące budżetu w tym:</t>
  </si>
  <si>
    <t>Wydatki inwestycyjne ogółem</t>
  </si>
  <si>
    <t>Inne wydatki</t>
  </si>
  <si>
    <t>III</t>
  </si>
  <si>
    <t>Wynik</t>
  </si>
  <si>
    <t>IV</t>
  </si>
  <si>
    <t>PRZYCHODY BUDŻETOWE</t>
  </si>
  <si>
    <t>Kredyty i pozyczki w tym:</t>
  </si>
  <si>
    <t>V</t>
  </si>
  <si>
    <t>ROZCHODY BUDŻETOWE</t>
  </si>
  <si>
    <t>sporządził: Elżbieta Kowalska</t>
  </si>
  <si>
    <t>z tytułu planowanego kredytu</t>
  </si>
  <si>
    <t>kredyt na pokrycie deficytu budżetowego</t>
  </si>
  <si>
    <t>Spłata zaciągnietych pożyczek i kredytów wraz z odsetkami ze środków WFOŚiGW, w tym:</t>
  </si>
  <si>
    <t>STAN SPORZĄDZONY NA DZIEŃ 30.08.2010r</t>
  </si>
  <si>
    <t>Inne przychody/ wolne środki, nadwyżka budżetowa/</t>
  </si>
  <si>
    <t>D</t>
  </si>
  <si>
    <t>Wskaźnik zgodnie z art. 169 Ustawy o finansach publicznych</t>
  </si>
  <si>
    <t>Wskaźnik zgodnie z art. 170 Ustawy o finansach publicznych</t>
  </si>
  <si>
    <t xml:space="preserve">Zestawienie przepływów pieniężnych budżetu powiatu na lata 2010-2018 </t>
  </si>
  <si>
    <t>Wykonanie 2009</t>
  </si>
  <si>
    <t xml:space="preserve">Prognoza na Lata </t>
  </si>
  <si>
    <t>na obsługę długu:</t>
  </si>
  <si>
    <t>Wykonanie 2008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</si>
</sst>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color indexed="9"/>
      <name val="Arial CE"/>
      <family val="2"/>
    </font>
    <font>
      <b/>
      <i/>
      <sz val="10"/>
      <name val="Arial CE"/>
      <family val="2"/>
    </font>
    <font>
      <sz val="9"/>
      <color indexed="8"/>
      <name val="Arial CE"/>
      <family val="2"/>
    </font>
    <font>
      <b/>
      <i/>
      <sz val="9"/>
      <color indexed="8"/>
      <name val="Arial CE"/>
      <family val="0"/>
    </font>
    <font>
      <sz val="14"/>
      <name val="Times New Roman"/>
      <family val="1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20" borderId="11" xfId="0" applyFont="1" applyFill="1" applyBorder="1" applyAlignment="1">
      <alignment horizontal="left"/>
    </xf>
    <xf numFmtId="0" fontId="2" fillId="20" borderId="11" xfId="0" applyFont="1" applyFill="1" applyBorder="1" applyAlignment="1">
      <alignment/>
    </xf>
    <xf numFmtId="3" fontId="2" fillId="20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6" fillId="24" borderId="0" xfId="0" applyFont="1" applyFill="1" applyBorder="1" applyAlignment="1">
      <alignment/>
    </xf>
    <xf numFmtId="0" fontId="4" fillId="20" borderId="0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 wrapText="1"/>
    </xf>
    <xf numFmtId="3" fontId="3" fillId="20" borderId="11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 horizontal="right" wrapText="1"/>
    </xf>
    <xf numFmtId="3" fontId="8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8" fillId="0" borderId="11" xfId="0" applyNumberFormat="1" applyFont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3" fontId="3" fillId="20" borderId="13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3" fontId="2" fillId="20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1"/>
  <sheetViews>
    <sheetView tabSelected="1" zoomScalePageLayoutView="0" workbookViewId="0" topLeftCell="A16">
      <selection activeCell="D22" sqref="D22"/>
    </sheetView>
  </sheetViews>
  <sheetFormatPr defaultColWidth="9.00390625" defaultRowHeight="12.75"/>
  <cols>
    <col min="1" max="1" width="4.625" style="0" customWidth="1"/>
    <col min="2" max="2" width="55.75390625" style="0" customWidth="1"/>
    <col min="3" max="3" width="10.375" style="0" customWidth="1"/>
    <col min="4" max="5" width="11.00390625" style="0" customWidth="1"/>
    <col min="6" max="6" width="11.375" style="0" customWidth="1"/>
    <col min="7" max="7" width="11.00390625" style="0" customWidth="1"/>
    <col min="8" max="8" width="11.875" style="0" customWidth="1"/>
    <col min="9" max="10" width="11.125" style="0" customWidth="1"/>
    <col min="11" max="11" width="9.875" style="2" customWidth="1"/>
    <col min="12" max="12" width="10.625" style="2" customWidth="1"/>
    <col min="13" max="13" width="10.875" style="2" customWidth="1"/>
    <col min="14" max="16384" width="9.12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25.5" customHeight="1">
      <c r="A2" s="63" t="s">
        <v>36</v>
      </c>
      <c r="B2" s="64"/>
      <c r="C2" s="64"/>
      <c r="D2" s="3"/>
      <c r="E2" s="3"/>
      <c r="F2" s="3"/>
      <c r="G2" s="3"/>
      <c r="H2" s="3"/>
      <c r="I2" s="3"/>
      <c r="J2" s="3"/>
      <c r="K2" s="4"/>
      <c r="L2" s="4"/>
    </row>
    <row r="3" spans="1:10" s="6" customFormat="1" ht="12.75">
      <c r="A3" s="5" t="s">
        <v>31</v>
      </c>
      <c r="B3" s="5"/>
      <c r="C3" s="5"/>
      <c r="D3" s="5"/>
      <c r="E3" s="5"/>
      <c r="F3" s="1"/>
      <c r="G3" s="1"/>
      <c r="H3" s="1"/>
      <c r="I3" s="1"/>
      <c r="J3" s="1"/>
    </row>
    <row r="4" spans="1:13" s="8" customFormat="1" ht="12.75">
      <c r="A4" s="74" t="s">
        <v>0</v>
      </c>
      <c r="B4" s="75" t="s">
        <v>1</v>
      </c>
      <c r="C4" s="81" t="s">
        <v>40</v>
      </c>
      <c r="D4" s="77" t="s">
        <v>37</v>
      </c>
      <c r="E4" s="79" t="s">
        <v>38</v>
      </c>
      <c r="F4" s="79"/>
      <c r="G4" s="79"/>
      <c r="H4" s="79"/>
      <c r="I4" s="79"/>
      <c r="J4" s="79"/>
      <c r="K4" s="79"/>
      <c r="L4" s="79"/>
      <c r="M4" s="80"/>
    </row>
    <row r="5" spans="1:13" s="8" customFormat="1" ht="21.75" customHeight="1">
      <c r="A5" s="74"/>
      <c r="B5" s="76"/>
      <c r="C5" s="82"/>
      <c r="D5" s="78"/>
      <c r="E5" s="9">
        <v>2010</v>
      </c>
      <c r="F5" s="9">
        <v>2011</v>
      </c>
      <c r="G5" s="9">
        <v>2012</v>
      </c>
      <c r="H5" s="9">
        <v>2013</v>
      </c>
      <c r="I5" s="9">
        <v>2014</v>
      </c>
      <c r="J5" s="9">
        <v>2015</v>
      </c>
      <c r="K5" s="9">
        <v>2016</v>
      </c>
      <c r="L5" s="9">
        <v>2017</v>
      </c>
      <c r="M5" s="9">
        <v>2018</v>
      </c>
    </row>
    <row r="6" spans="1:13" s="8" customFormat="1" ht="12.75">
      <c r="A6" s="10" t="s">
        <v>2</v>
      </c>
      <c r="B6" s="11" t="s">
        <v>3</v>
      </c>
      <c r="C6" s="65">
        <f aca="true" t="shared" si="0" ref="C6:M6">C7+C12+C13+C14</f>
        <v>49459380.72</v>
      </c>
      <c r="D6" s="12">
        <f t="shared" si="0"/>
        <v>53526877.769999996</v>
      </c>
      <c r="E6" s="12">
        <f t="shared" si="0"/>
        <v>68047946.25999999</v>
      </c>
      <c r="F6" s="12">
        <f t="shared" si="0"/>
        <v>55204022.43075</v>
      </c>
      <c r="G6" s="12">
        <f t="shared" si="0"/>
        <v>56252899.02276875</v>
      </c>
      <c r="H6" s="12">
        <f t="shared" si="0"/>
        <v>49363952.39196234</v>
      </c>
      <c r="I6" s="12">
        <f t="shared" si="0"/>
        <v>50104411.1267614</v>
      </c>
      <c r="J6" s="12">
        <f t="shared" si="0"/>
        <v>50855977.07993043</v>
      </c>
      <c r="K6" s="12">
        <f t="shared" si="0"/>
        <v>53398775.95692869</v>
      </c>
      <c r="L6" s="12">
        <f t="shared" si="0"/>
        <v>56068714.63085191</v>
      </c>
      <c r="M6" s="12">
        <f t="shared" si="0"/>
        <v>58872149.9966232</v>
      </c>
    </row>
    <row r="7" spans="1:13" s="8" customFormat="1" ht="12.75">
      <c r="A7" s="13" t="s">
        <v>4</v>
      </c>
      <c r="B7" s="14" t="s">
        <v>5</v>
      </c>
      <c r="C7" s="66">
        <f>SUM(C8:C11)</f>
        <v>10896365.54</v>
      </c>
      <c r="D7" s="71">
        <f>SUM(D8:D11)</f>
        <v>11664502.93</v>
      </c>
      <c r="E7" s="71">
        <f aca="true" t="shared" si="1" ref="E7:J7">SUM(E8:E11)</f>
        <v>11961439.26</v>
      </c>
      <c r="F7" s="71">
        <f t="shared" si="1"/>
        <v>12213437.68075</v>
      </c>
      <c r="G7" s="71">
        <f t="shared" si="1"/>
        <v>12518773.622768749</v>
      </c>
      <c r="H7" s="71">
        <f t="shared" si="1"/>
        <v>11469149.391962342</v>
      </c>
      <c r="I7" s="71">
        <f t="shared" si="1"/>
        <v>11755878.126761401</v>
      </c>
      <c r="J7" s="71">
        <f t="shared" si="1"/>
        <v>12049775.079930434</v>
      </c>
      <c r="K7" s="71">
        <f>SUM(K8:K11)</f>
        <v>12351019.456928695</v>
      </c>
      <c r="L7" s="71">
        <f>SUM(L8:L11)</f>
        <v>12659794.943351911</v>
      </c>
      <c r="M7" s="71">
        <f>SUM(M8:M11)</f>
        <v>12976289.816935707</v>
      </c>
    </row>
    <row r="8" spans="1:13" s="8" customFormat="1" ht="12.75">
      <c r="A8" s="16">
        <v>1</v>
      </c>
      <c r="B8" s="16" t="s">
        <v>6</v>
      </c>
      <c r="C8" s="67">
        <v>1605506.35</v>
      </c>
      <c r="D8" s="49">
        <v>1497172.52</v>
      </c>
      <c r="E8" s="49">
        <v>2695601.24</v>
      </c>
      <c r="F8" s="49">
        <f>E8*102.5%</f>
        <v>2762991.271</v>
      </c>
      <c r="G8" s="49">
        <f aca="true" t="shared" si="2" ref="G8:M8">F8*102.5%</f>
        <v>2832066.0527749998</v>
      </c>
      <c r="H8" s="49">
        <v>2540193</v>
      </c>
      <c r="I8" s="49">
        <f t="shared" si="2"/>
        <v>2603697.8249999997</v>
      </c>
      <c r="J8" s="49">
        <f t="shared" si="2"/>
        <v>2668790.2706249994</v>
      </c>
      <c r="K8" s="49">
        <f t="shared" si="2"/>
        <v>2735510.0273906244</v>
      </c>
      <c r="L8" s="49">
        <f t="shared" si="2"/>
        <v>2803897.7780753896</v>
      </c>
      <c r="M8" s="49">
        <f t="shared" si="2"/>
        <v>2873995.222527274</v>
      </c>
    </row>
    <row r="9" spans="1:13" s="8" customFormat="1" ht="12.75">
      <c r="A9" s="16">
        <v>2</v>
      </c>
      <c r="B9" s="16" t="s">
        <v>7</v>
      </c>
      <c r="C9" s="67">
        <v>282755.29</v>
      </c>
      <c r="D9" s="49">
        <v>329276.12</v>
      </c>
      <c r="E9" s="49">
        <v>299949.59</v>
      </c>
      <c r="F9" s="49">
        <f>E9*102.5%</f>
        <v>307448.32975</v>
      </c>
      <c r="G9" s="49">
        <f aca="true" t="shared" si="3" ref="G9:M9">F9*102.5%</f>
        <v>315134.53799374995</v>
      </c>
      <c r="H9" s="49">
        <f t="shared" si="3"/>
        <v>323012.90144359367</v>
      </c>
      <c r="I9" s="49">
        <f t="shared" si="3"/>
        <v>331088.2239796835</v>
      </c>
      <c r="J9" s="49">
        <f t="shared" si="3"/>
        <v>339365.42957917554</v>
      </c>
      <c r="K9" s="49">
        <f t="shared" si="3"/>
        <v>347849.5653186549</v>
      </c>
      <c r="L9" s="49">
        <f t="shared" si="3"/>
        <v>356545.8044516212</v>
      </c>
      <c r="M9" s="49">
        <f t="shared" si="3"/>
        <v>365459.4495629117</v>
      </c>
    </row>
    <row r="10" spans="1:13" s="8" customFormat="1" ht="15" customHeight="1">
      <c r="A10" s="16">
        <v>3</v>
      </c>
      <c r="B10" s="17" t="s">
        <v>8</v>
      </c>
      <c r="C10" s="68">
        <v>7743487.36</v>
      </c>
      <c r="D10" s="50">
        <v>6944142.14</v>
      </c>
      <c r="E10" s="50">
        <v>7084386</v>
      </c>
      <c r="F10" s="49">
        <f>E10*102.5%</f>
        <v>7261495.649999999</v>
      </c>
      <c r="G10" s="49">
        <f aca="true" t="shared" si="4" ref="G10:M10">F10*102.5%</f>
        <v>7443033.041249999</v>
      </c>
      <c r="H10" s="49">
        <v>6629190</v>
      </c>
      <c r="I10" s="49">
        <f t="shared" si="4"/>
        <v>6794919.749999999</v>
      </c>
      <c r="J10" s="49">
        <f t="shared" si="4"/>
        <v>6964792.7437499985</v>
      </c>
      <c r="K10" s="49">
        <f t="shared" si="4"/>
        <v>7138912.562343748</v>
      </c>
      <c r="L10" s="49">
        <f t="shared" si="4"/>
        <v>7317385.376402342</v>
      </c>
      <c r="M10" s="49">
        <f t="shared" si="4"/>
        <v>7500320.0108124</v>
      </c>
    </row>
    <row r="11" spans="1:13" s="8" customFormat="1" ht="12.75">
      <c r="A11" s="16">
        <v>4</v>
      </c>
      <c r="B11" s="16" t="s">
        <v>9</v>
      </c>
      <c r="C11" s="67">
        <v>1264616.54</v>
      </c>
      <c r="D11" s="49">
        <v>2893912.15</v>
      </c>
      <c r="E11" s="49">
        <v>1881502.43</v>
      </c>
      <c r="F11" s="49">
        <f>E11</f>
        <v>1881502.43</v>
      </c>
      <c r="G11" s="49">
        <f>F11*102.5%</f>
        <v>1928539.9907499999</v>
      </c>
      <c r="H11" s="49">
        <f aca="true" t="shared" si="5" ref="H11:M11">G11*102.5%</f>
        <v>1976753.4905187497</v>
      </c>
      <c r="I11" s="49">
        <f t="shared" si="5"/>
        <v>2026172.3277817182</v>
      </c>
      <c r="J11" s="49">
        <f t="shared" si="5"/>
        <v>2076826.635976261</v>
      </c>
      <c r="K11" s="49">
        <f t="shared" si="5"/>
        <v>2128747.301875667</v>
      </c>
      <c r="L11" s="49">
        <f t="shared" si="5"/>
        <v>2181965.9844225585</v>
      </c>
      <c r="M11" s="49">
        <f t="shared" si="5"/>
        <v>2236515.134033122</v>
      </c>
    </row>
    <row r="12" spans="1:13" s="8" customFormat="1" ht="12.75">
      <c r="A12" s="13" t="s">
        <v>10</v>
      </c>
      <c r="B12" s="14" t="s">
        <v>11</v>
      </c>
      <c r="C12" s="66">
        <v>25251175</v>
      </c>
      <c r="D12" s="71">
        <v>29134803</v>
      </c>
      <c r="E12" s="71">
        <v>30539950</v>
      </c>
      <c r="F12" s="71">
        <f>E12*102.5%</f>
        <v>31303448.749999996</v>
      </c>
      <c r="G12" s="71">
        <v>31754811</v>
      </c>
      <c r="H12" s="71">
        <f>D12</f>
        <v>29134803</v>
      </c>
      <c r="I12" s="71">
        <v>29369533</v>
      </c>
      <c r="J12" s="71">
        <v>29806702</v>
      </c>
      <c r="K12" s="71">
        <v>31823269</v>
      </c>
      <c r="L12" s="71">
        <v>33953820</v>
      </c>
      <c r="M12" s="71">
        <v>36204383</v>
      </c>
    </row>
    <row r="13" spans="1:13" s="8" customFormat="1" ht="18" customHeight="1">
      <c r="A13" s="13" t="s">
        <v>12</v>
      </c>
      <c r="B13" s="18" t="s">
        <v>13</v>
      </c>
      <c r="C13" s="69">
        <v>6570550.54</v>
      </c>
      <c r="D13" s="72">
        <v>8058713</v>
      </c>
      <c r="E13" s="72">
        <v>12013635</v>
      </c>
      <c r="F13" s="71">
        <f>D13</f>
        <v>8058713</v>
      </c>
      <c r="G13" s="71">
        <f>F13*102.5%</f>
        <v>8260180.824999999</v>
      </c>
      <c r="H13" s="71">
        <v>7960000</v>
      </c>
      <c r="I13" s="71">
        <f>H13*102.5%</f>
        <v>8158999.999999999</v>
      </c>
      <c r="J13" s="71">
        <f>H13*102.5%</f>
        <v>8158999.999999999</v>
      </c>
      <c r="K13" s="71">
        <f>I13*102.5%</f>
        <v>8362974.999999998</v>
      </c>
      <c r="L13" s="71">
        <f>K13*102.5%</f>
        <v>8572049.374999998</v>
      </c>
      <c r="M13" s="71">
        <f>L13*102.5%</f>
        <v>8786350.609374998</v>
      </c>
    </row>
    <row r="14" spans="1:13" s="8" customFormat="1" ht="14.25" customHeight="1">
      <c r="A14" s="13" t="s">
        <v>33</v>
      </c>
      <c r="B14" s="18" t="s">
        <v>14</v>
      </c>
      <c r="C14" s="69">
        <v>6741289.64</v>
      </c>
      <c r="D14" s="72">
        <v>4668858.84</v>
      </c>
      <c r="E14" s="72">
        <v>13532922</v>
      </c>
      <c r="F14" s="71">
        <v>3628423</v>
      </c>
      <c r="G14" s="71">
        <f>F14*102.5%</f>
        <v>3719133.5749999997</v>
      </c>
      <c r="H14" s="71">
        <v>800000</v>
      </c>
      <c r="I14" s="71">
        <f>H14*102.5%</f>
        <v>819999.9999999999</v>
      </c>
      <c r="J14" s="71">
        <f>I14*102.5%</f>
        <v>840499.9999999998</v>
      </c>
      <c r="K14" s="71">
        <f>J14*102.5%</f>
        <v>861512.4999999997</v>
      </c>
      <c r="L14" s="71">
        <f>K14*102.5%</f>
        <v>883050.3124999995</v>
      </c>
      <c r="M14" s="71">
        <f>L14*102.5%</f>
        <v>905126.5703124994</v>
      </c>
    </row>
    <row r="15" spans="1:13" s="8" customFormat="1" ht="12.75">
      <c r="A15" s="10" t="s">
        <v>15</v>
      </c>
      <c r="B15" s="11" t="s">
        <v>16</v>
      </c>
      <c r="C15" s="65">
        <f>C16+C19+C20</f>
        <v>47496584.22</v>
      </c>
      <c r="D15" s="51">
        <f>D16+D19+D20</f>
        <v>50901689.18</v>
      </c>
      <c r="E15" s="51">
        <f>E16+E19+E20</f>
        <v>74902197.12</v>
      </c>
      <c r="F15" s="51">
        <f>F16+F19+F20</f>
        <v>54204359.04</v>
      </c>
      <c r="G15" s="51">
        <f>G16+G19+G20</f>
        <v>55253287.54</v>
      </c>
      <c r="H15" s="51">
        <v>48373952</v>
      </c>
      <c r="I15" s="51">
        <v>49187523</v>
      </c>
      <c r="J15" s="51">
        <v>49977877</v>
      </c>
      <c r="K15" s="51">
        <v>52500975.85</v>
      </c>
      <c r="L15" s="51">
        <v>55350714.64</v>
      </c>
      <c r="M15" s="51">
        <v>58154150.37</v>
      </c>
    </row>
    <row r="16" spans="1:13" s="8" customFormat="1" ht="18" customHeight="1">
      <c r="A16" s="19" t="s">
        <v>4</v>
      </c>
      <c r="B16" s="20" t="s">
        <v>17</v>
      </c>
      <c r="C16" s="70">
        <v>40346895.56</v>
      </c>
      <c r="D16" s="52">
        <v>45861589.93</v>
      </c>
      <c r="E16" s="52">
        <v>50950323.12</v>
      </c>
      <c r="F16" s="55">
        <v>54204359.04</v>
      </c>
      <c r="G16" s="55">
        <v>55253287.54</v>
      </c>
      <c r="H16" s="55">
        <v>46046672</v>
      </c>
      <c r="I16" s="55">
        <v>46879611</v>
      </c>
      <c r="J16" s="55">
        <v>47862486</v>
      </c>
      <c r="K16" s="55">
        <v>46046672</v>
      </c>
      <c r="L16" s="55">
        <v>46879611</v>
      </c>
      <c r="M16" s="55">
        <v>47862486</v>
      </c>
    </row>
    <row r="17" spans="1:13" s="8" customFormat="1" ht="12.75">
      <c r="A17" s="16"/>
      <c r="B17" s="16" t="s">
        <v>39</v>
      </c>
      <c r="C17" s="67">
        <v>317815.84</v>
      </c>
      <c r="D17" s="53">
        <v>204383.53</v>
      </c>
      <c r="E17" s="53">
        <v>291939.09</v>
      </c>
      <c r="F17" s="53">
        <v>395150</v>
      </c>
      <c r="G17" s="53">
        <v>326808</v>
      </c>
      <c r="H17" s="53">
        <v>250341</v>
      </c>
      <c r="I17" s="53">
        <v>194235</v>
      </c>
      <c r="J17" s="53">
        <v>141030</v>
      </c>
      <c r="K17" s="53">
        <v>88455</v>
      </c>
      <c r="L17" s="53">
        <v>45570</v>
      </c>
      <c r="M17" s="53">
        <v>3567</v>
      </c>
    </row>
    <row r="18" spans="1:13" s="8" customFormat="1" ht="12.75" hidden="1">
      <c r="A18" s="16"/>
      <c r="B18" s="16" t="s">
        <v>28</v>
      </c>
      <c r="C18" s="67"/>
      <c r="D18" s="56">
        <v>0</v>
      </c>
      <c r="E18" s="56">
        <v>63016</v>
      </c>
      <c r="F18" s="58">
        <v>246283</v>
      </c>
      <c r="G18" s="56">
        <v>240927</v>
      </c>
      <c r="H18" s="56">
        <v>206253</v>
      </c>
      <c r="I18" s="56">
        <v>171590</v>
      </c>
      <c r="J18" s="56">
        <v>139257</v>
      </c>
      <c r="K18" s="58">
        <v>88455</v>
      </c>
      <c r="L18" s="58">
        <v>45570</v>
      </c>
      <c r="M18" s="58">
        <v>3567</v>
      </c>
    </row>
    <row r="19" spans="1:13" s="7" customFormat="1" ht="12.75">
      <c r="A19" s="14" t="s">
        <v>10</v>
      </c>
      <c r="B19" s="14" t="s">
        <v>18</v>
      </c>
      <c r="C19" s="66">
        <v>7149688.66</v>
      </c>
      <c r="D19" s="15">
        <v>5040099.25</v>
      </c>
      <c r="E19" s="15">
        <v>23951874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</row>
    <row r="20" spans="1:13" s="7" customFormat="1" ht="12.75">
      <c r="A20" s="14" t="s">
        <v>12</v>
      </c>
      <c r="B20" s="14" t="s">
        <v>19</v>
      </c>
      <c r="C20" s="66"/>
      <c r="D20" s="21">
        <v>0</v>
      </c>
      <c r="E20" s="21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</row>
    <row r="21" spans="1:247" s="23" customFormat="1" ht="12.75">
      <c r="A21" s="11" t="s">
        <v>20</v>
      </c>
      <c r="B21" s="11" t="s">
        <v>21</v>
      </c>
      <c r="C21" s="65">
        <f>C6-C15</f>
        <v>1962796.5</v>
      </c>
      <c r="D21" s="12">
        <f aca="true" t="shared" si="6" ref="D21:J21">D6-D15</f>
        <v>2625188.589999996</v>
      </c>
      <c r="E21" s="12">
        <f t="shared" si="6"/>
        <v>-6854250.860000014</v>
      </c>
      <c r="F21" s="51">
        <f t="shared" si="6"/>
        <v>999663.3907499984</v>
      </c>
      <c r="G21" s="51">
        <f t="shared" si="6"/>
        <v>999611.4827687517</v>
      </c>
      <c r="H21" s="51">
        <f t="shared" si="6"/>
        <v>990000.391962342</v>
      </c>
      <c r="I21" s="51">
        <f t="shared" si="6"/>
        <v>916888.1267613992</v>
      </c>
      <c r="J21" s="60">
        <f t="shared" si="6"/>
        <v>878100.0799304321</v>
      </c>
      <c r="K21" s="51">
        <f>K6-K15</f>
        <v>897800.1069286913</v>
      </c>
      <c r="L21" s="51">
        <f>L6-L15</f>
        <v>717999.9908519089</v>
      </c>
      <c r="M21" s="60">
        <f>M6-M15</f>
        <v>717999.6266232058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</row>
    <row r="22" spans="1:13" s="7" customFormat="1" ht="12.75">
      <c r="A22" s="11" t="s">
        <v>22</v>
      </c>
      <c r="B22" s="11" t="s">
        <v>23</v>
      </c>
      <c r="C22" s="65">
        <f>C23+C25</f>
        <v>2327447.69</v>
      </c>
      <c r="D22" s="12">
        <f aca="true" t="shared" si="7" ref="D22:M22">D23+D25</f>
        <v>1790144.46</v>
      </c>
      <c r="E22" s="12">
        <f>E23+E25</f>
        <v>7776914.859999999</v>
      </c>
      <c r="F22" s="51">
        <f t="shared" si="7"/>
        <v>0</v>
      </c>
      <c r="G22" s="51">
        <f t="shared" si="7"/>
        <v>0.046881064772605896</v>
      </c>
      <c r="H22" s="51">
        <f t="shared" si="7"/>
        <v>0.07828749716281891</v>
      </c>
      <c r="I22" s="51">
        <f t="shared" si="7"/>
        <v>0.37063612043857574</v>
      </c>
      <c r="J22" s="51">
        <f t="shared" si="7"/>
        <v>-0.39824479073286057</v>
      </c>
      <c r="K22" s="51">
        <f t="shared" si="7"/>
        <v>0.07828749716281891</v>
      </c>
      <c r="L22" s="51">
        <f t="shared" si="7"/>
        <v>0.37063612043857574</v>
      </c>
      <c r="M22" s="51">
        <f t="shared" si="7"/>
        <v>-0.39824479073286057</v>
      </c>
    </row>
    <row r="23" spans="1:13" s="7" customFormat="1" ht="12.75">
      <c r="A23" s="14" t="s">
        <v>4</v>
      </c>
      <c r="B23" s="14" t="s">
        <v>24</v>
      </c>
      <c r="C23" s="66">
        <v>110000</v>
      </c>
      <c r="D23" s="61">
        <v>257805</v>
      </c>
      <c r="E23" s="61">
        <v>4308788</v>
      </c>
      <c r="F23" s="62">
        <v>0</v>
      </c>
      <c r="G23" s="62">
        <v>0.046881064772605896</v>
      </c>
      <c r="H23" s="62">
        <v>0.07828749716281891</v>
      </c>
      <c r="I23" s="62">
        <v>0.37063612043857574</v>
      </c>
      <c r="J23" s="62">
        <v>-0.39824479073286057</v>
      </c>
      <c r="K23" s="62">
        <v>0.07828749716281891</v>
      </c>
      <c r="L23" s="62">
        <v>0.37063612043857574</v>
      </c>
      <c r="M23" s="62">
        <v>-0.39824479073286057</v>
      </c>
    </row>
    <row r="24" spans="1:13" s="7" customFormat="1" ht="12.75">
      <c r="A24" s="14"/>
      <c r="B24" s="14" t="s">
        <v>29</v>
      </c>
      <c r="C24" s="66"/>
      <c r="D24" s="61">
        <v>0</v>
      </c>
      <c r="E24" s="61">
        <v>4308788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7" customFormat="1" ht="12.75">
      <c r="A25" s="14" t="s">
        <v>10</v>
      </c>
      <c r="B25" s="14" t="s">
        <v>32</v>
      </c>
      <c r="C25" s="66">
        <v>2217447.69</v>
      </c>
      <c r="D25" s="61">
        <v>1532339.46</v>
      </c>
      <c r="E25" s="61">
        <v>3468126.86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s="7" customFormat="1" ht="12.75">
      <c r="A26" s="14" t="s">
        <v>25</v>
      </c>
      <c r="B26" s="14" t="s">
        <v>26</v>
      </c>
      <c r="C26" s="66">
        <f>C27</f>
        <v>942273.77</v>
      </c>
      <c r="D26" s="61">
        <f>D27</f>
        <v>922475.45</v>
      </c>
      <c r="E26" s="61">
        <f aca="true" t="shared" si="8" ref="E26:M26">E27</f>
        <v>922664.12</v>
      </c>
      <c r="F26" s="61">
        <f t="shared" si="8"/>
        <v>999663.12</v>
      </c>
      <c r="G26" s="61">
        <f t="shared" si="8"/>
        <v>999611.04</v>
      </c>
      <c r="H26" s="61">
        <f t="shared" si="8"/>
        <v>990000</v>
      </c>
      <c r="I26" s="61">
        <f t="shared" si="8"/>
        <v>916888</v>
      </c>
      <c r="J26" s="61">
        <f t="shared" si="8"/>
        <v>878100</v>
      </c>
      <c r="K26" s="61">
        <f t="shared" si="8"/>
        <v>897800</v>
      </c>
      <c r="L26" s="61">
        <f t="shared" si="8"/>
        <v>718000</v>
      </c>
      <c r="M26" s="61">
        <f t="shared" si="8"/>
        <v>718000</v>
      </c>
    </row>
    <row r="27" spans="1:13" s="7" customFormat="1" ht="24">
      <c r="A27" s="14" t="s">
        <v>4</v>
      </c>
      <c r="B27" s="18" t="s">
        <v>30</v>
      </c>
      <c r="C27" s="69">
        <v>942273.77</v>
      </c>
      <c r="D27" s="61">
        <v>922475.45</v>
      </c>
      <c r="E27" s="61">
        <v>922664.12</v>
      </c>
      <c r="F27" s="61">
        <v>999663.12</v>
      </c>
      <c r="G27" s="61">
        <v>999611.04</v>
      </c>
      <c r="H27" s="61">
        <v>990000</v>
      </c>
      <c r="I27" s="61">
        <v>916888</v>
      </c>
      <c r="J27" s="61">
        <v>878100</v>
      </c>
      <c r="K27" s="61">
        <v>897800</v>
      </c>
      <c r="L27" s="61">
        <v>718000</v>
      </c>
      <c r="M27" s="61">
        <v>718000</v>
      </c>
    </row>
    <row r="28" spans="1:13" s="7" customFormat="1" ht="12.75" hidden="1">
      <c r="A28" s="14"/>
      <c r="B28" s="18" t="s">
        <v>28</v>
      </c>
      <c r="C28" s="69"/>
      <c r="D28" s="57">
        <v>0</v>
      </c>
      <c r="E28" s="57">
        <v>0</v>
      </c>
      <c r="F28" s="57">
        <v>108000</v>
      </c>
      <c r="G28" s="57">
        <v>90000</v>
      </c>
      <c r="H28" s="57">
        <v>639400</v>
      </c>
      <c r="I28" s="57">
        <v>588188</v>
      </c>
      <c r="J28" s="57">
        <v>549400</v>
      </c>
      <c r="K28" s="57">
        <v>897800</v>
      </c>
      <c r="L28" s="57">
        <v>718000</v>
      </c>
      <c r="M28" s="57">
        <v>718000</v>
      </c>
    </row>
    <row r="29" spans="1:13" s="7" customFormat="1" ht="12.75">
      <c r="A29" s="14"/>
      <c r="B29" s="18" t="s">
        <v>34</v>
      </c>
      <c r="C29" s="73">
        <f aca="true" t="shared" si="9" ref="C29:M29">(C26+C17)/C6*100</f>
        <v>2.547726218275222</v>
      </c>
      <c r="D29" s="25">
        <f t="shared" si="9"/>
        <v>2.105220829135613</v>
      </c>
      <c r="E29" s="25">
        <f t="shared" si="9"/>
        <v>1.784922656385839</v>
      </c>
      <c r="F29" s="59">
        <f t="shared" si="9"/>
        <v>2.526651244933657</v>
      </c>
      <c r="G29" s="25">
        <f t="shared" si="9"/>
        <v>2.3579567685269387</v>
      </c>
      <c r="H29" s="25">
        <f t="shared" si="9"/>
        <v>2.512645239893631</v>
      </c>
      <c r="I29" s="25">
        <f t="shared" si="9"/>
        <v>2.2176151261191754</v>
      </c>
      <c r="J29" s="25">
        <f t="shared" si="9"/>
        <v>2.003953239160525</v>
      </c>
      <c r="K29" s="59">
        <f t="shared" si="9"/>
        <v>1.8469618120001676</v>
      </c>
      <c r="L29" s="59">
        <f t="shared" si="9"/>
        <v>1.3618468071316268</v>
      </c>
      <c r="M29" s="59">
        <f t="shared" si="9"/>
        <v>1.2256508383699045</v>
      </c>
    </row>
    <row r="30" spans="1:13" s="7" customFormat="1" ht="12.75">
      <c r="A30" s="14"/>
      <c r="B30" s="18" t="s">
        <v>35</v>
      </c>
      <c r="C30" s="83">
        <v>9.59</v>
      </c>
      <c r="D30" s="25">
        <v>6.97</v>
      </c>
      <c r="E30" s="25">
        <v>10.46</v>
      </c>
      <c r="F30" s="59">
        <v>11.08</v>
      </c>
      <c r="G30" s="59">
        <v>9.1</v>
      </c>
      <c r="H30" s="59">
        <v>8.36</v>
      </c>
      <c r="I30" s="59">
        <v>6.41</v>
      </c>
      <c r="J30" s="59">
        <v>4.59</v>
      </c>
      <c r="K30" s="59">
        <v>2.69</v>
      </c>
      <c r="L30" s="59">
        <v>1.28</v>
      </c>
      <c r="M30" s="59">
        <v>0</v>
      </c>
    </row>
    <row r="31" spans="1:10" ht="12.75">
      <c r="A31" s="1"/>
      <c r="B31" s="1"/>
      <c r="C31" s="1"/>
      <c r="D31" s="26"/>
      <c r="E31" s="26"/>
      <c r="F31" s="1"/>
      <c r="G31" s="1"/>
      <c r="H31" s="1"/>
      <c r="I31" s="1"/>
      <c r="J31" s="1"/>
    </row>
    <row r="32" spans="1:5" ht="12.75">
      <c r="A32" s="1"/>
      <c r="E32" s="54"/>
    </row>
    <row r="33" ht="12.75">
      <c r="F33" s="54"/>
    </row>
    <row r="34" spans="6:7" ht="12.75">
      <c r="F34" s="54"/>
      <c r="G34" s="54"/>
    </row>
    <row r="35" spans="2:7" ht="12.75">
      <c r="B35" s="27" t="s">
        <v>27</v>
      </c>
      <c r="C35" s="27"/>
      <c r="G35" s="54"/>
    </row>
    <row r="36" spans="4:10" ht="12.75">
      <c r="D36" s="1"/>
      <c r="E36" s="1"/>
      <c r="F36" s="28"/>
      <c r="G36" s="28"/>
      <c r="H36" s="28"/>
      <c r="I36" s="28"/>
      <c r="J36" s="28"/>
    </row>
    <row r="38" spans="1:7" ht="12.75">
      <c r="A38" s="29"/>
      <c r="B38" s="29"/>
      <c r="C38" s="29"/>
      <c r="D38" s="29"/>
      <c r="E38" s="29"/>
      <c r="F38" s="30"/>
      <c r="G38" s="30"/>
    </row>
    <row r="39" spans="1:11" ht="12.75">
      <c r="A39" s="31"/>
      <c r="B39" s="31"/>
      <c r="C39" s="31"/>
      <c r="D39" s="31"/>
      <c r="E39" s="31"/>
      <c r="F39" s="32"/>
      <c r="G39" s="32"/>
      <c r="H39" s="33"/>
      <c r="I39" s="33"/>
      <c r="J39" s="33"/>
      <c r="K39" s="6"/>
    </row>
    <row r="40" spans="1:11" ht="12.75">
      <c r="A40" s="32"/>
      <c r="B40" s="32"/>
      <c r="C40" s="32"/>
      <c r="D40" s="32"/>
      <c r="E40" s="32"/>
      <c r="F40" s="32"/>
      <c r="G40" s="32"/>
      <c r="H40" s="33"/>
      <c r="I40" s="33"/>
      <c r="J40" s="33"/>
      <c r="K40" s="6"/>
    </row>
    <row r="41" spans="1:11" ht="12.75">
      <c r="A41" s="32"/>
      <c r="B41" s="32"/>
      <c r="C41" s="32"/>
      <c r="D41" s="32"/>
      <c r="E41" s="32"/>
      <c r="F41" s="32"/>
      <c r="G41" s="32"/>
      <c r="H41" s="33"/>
      <c r="I41" s="33"/>
      <c r="J41" s="33"/>
      <c r="K41" s="6"/>
    </row>
    <row r="42" spans="1:11" ht="12.75">
      <c r="A42" s="32"/>
      <c r="B42" s="32"/>
      <c r="C42" s="32"/>
      <c r="D42" s="32"/>
      <c r="E42" s="32"/>
      <c r="F42" s="32"/>
      <c r="G42" s="32"/>
      <c r="H42" s="33"/>
      <c r="I42" s="33"/>
      <c r="J42" s="33"/>
      <c r="K42" s="6"/>
    </row>
    <row r="43" spans="1:11" ht="12.7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4"/>
    </row>
    <row r="44" spans="1:11" ht="12.75">
      <c r="A44" s="31"/>
      <c r="B44" s="31"/>
      <c r="C44" s="31"/>
      <c r="D44" s="31"/>
      <c r="E44" s="31"/>
      <c r="F44" s="34"/>
      <c r="G44" s="34"/>
      <c r="H44" s="33"/>
      <c r="I44" s="33"/>
      <c r="J44" s="33"/>
      <c r="K44" s="6"/>
    </row>
    <row r="45" spans="1:11" ht="12.75">
      <c r="A45" s="35"/>
      <c r="B45" s="31"/>
      <c r="C45" s="31"/>
      <c r="D45" s="31"/>
      <c r="E45" s="31"/>
      <c r="F45" s="36"/>
      <c r="G45" s="36"/>
      <c r="H45" s="36"/>
      <c r="I45" s="36"/>
      <c r="J45" s="36"/>
      <c r="K45" s="37"/>
    </row>
    <row r="46" spans="1:11" ht="12.75">
      <c r="A46" s="38"/>
      <c r="B46" s="31"/>
      <c r="C46" s="31"/>
      <c r="D46" s="31"/>
      <c r="E46" s="31"/>
      <c r="F46" s="36"/>
      <c r="G46" s="36"/>
      <c r="H46" s="36"/>
      <c r="I46" s="36"/>
      <c r="J46" s="36"/>
      <c r="K46" s="37"/>
    </row>
    <row r="47" spans="1:11" ht="12.75">
      <c r="A47" s="32"/>
      <c r="B47" s="32"/>
      <c r="C47" s="32"/>
      <c r="D47" s="32"/>
      <c r="E47" s="32"/>
      <c r="F47" s="36"/>
      <c r="G47" s="36"/>
      <c r="H47" s="39"/>
      <c r="I47" s="39"/>
      <c r="J47" s="39"/>
      <c r="K47" s="40"/>
    </row>
    <row r="48" spans="1:11" ht="12.75">
      <c r="A48" s="32"/>
      <c r="B48" s="32"/>
      <c r="C48" s="32"/>
      <c r="D48" s="32"/>
      <c r="E48" s="32"/>
      <c r="F48" s="36"/>
      <c r="G48" s="36"/>
      <c r="H48" s="39"/>
      <c r="I48" s="39"/>
      <c r="J48" s="39"/>
      <c r="K48" s="40"/>
    </row>
    <row r="49" spans="1:11" ht="12.75">
      <c r="A49" s="32"/>
      <c r="B49" s="32"/>
      <c r="C49" s="32"/>
      <c r="D49" s="32"/>
      <c r="E49" s="32"/>
      <c r="F49" s="36"/>
      <c r="G49" s="36"/>
      <c r="H49" s="39"/>
      <c r="I49" s="39"/>
      <c r="J49" s="39"/>
      <c r="K49" s="40"/>
    </row>
    <row r="50" spans="1:11" ht="12.75">
      <c r="A50" s="32"/>
      <c r="B50" s="32"/>
      <c r="C50" s="32"/>
      <c r="D50" s="32"/>
      <c r="E50" s="32"/>
      <c r="F50" s="36"/>
      <c r="G50" s="36"/>
      <c r="H50" s="36"/>
      <c r="I50" s="36"/>
      <c r="J50" s="36"/>
      <c r="K50" s="6"/>
    </row>
    <row r="51" spans="1:11" ht="12.75">
      <c r="A51" s="32"/>
      <c r="B51" s="32"/>
      <c r="C51" s="32"/>
      <c r="D51" s="32"/>
      <c r="E51" s="32"/>
      <c r="F51" s="36"/>
      <c r="G51" s="36"/>
      <c r="H51" s="39"/>
      <c r="I51" s="39"/>
      <c r="J51" s="39"/>
      <c r="K51" s="6"/>
    </row>
    <row r="52" spans="1:11" ht="12.75">
      <c r="A52" s="32"/>
      <c r="B52" s="32"/>
      <c r="C52" s="32"/>
      <c r="D52" s="32"/>
      <c r="E52" s="32"/>
      <c r="F52" s="36"/>
      <c r="G52" s="36"/>
      <c r="H52" s="39"/>
      <c r="I52" s="39"/>
      <c r="J52" s="39"/>
      <c r="K52" s="40"/>
    </row>
    <row r="53" spans="1:11" ht="12.75">
      <c r="A53" s="38"/>
      <c r="B53" s="31"/>
      <c r="C53" s="31"/>
      <c r="D53" s="31"/>
      <c r="E53" s="31"/>
      <c r="F53" s="36"/>
      <c r="G53" s="36"/>
      <c r="H53" s="36"/>
      <c r="I53" s="36"/>
      <c r="J53" s="36"/>
      <c r="K53" s="37"/>
    </row>
    <row r="54" spans="1:11" ht="12.75">
      <c r="A54" s="38"/>
      <c r="B54" s="31"/>
      <c r="C54" s="31"/>
      <c r="D54" s="31"/>
      <c r="E54" s="31"/>
      <c r="F54" s="36"/>
      <c r="G54" s="36"/>
      <c r="H54" s="36"/>
      <c r="I54" s="36"/>
      <c r="J54" s="36"/>
      <c r="K54" s="37"/>
    </row>
    <row r="55" spans="1:11" ht="12.75">
      <c r="A55" s="38"/>
      <c r="B55" s="31"/>
      <c r="C55" s="31"/>
      <c r="D55" s="31"/>
      <c r="E55" s="31"/>
      <c r="F55" s="36"/>
      <c r="G55" s="36"/>
      <c r="H55" s="33"/>
      <c r="I55" s="33"/>
      <c r="J55" s="33"/>
      <c r="K55" s="6"/>
    </row>
    <row r="56" spans="1:11" ht="12.75">
      <c r="A56" s="38"/>
      <c r="B56" s="31"/>
      <c r="C56" s="31"/>
      <c r="D56" s="31"/>
      <c r="E56" s="31"/>
      <c r="F56" s="36"/>
      <c r="G56" s="36"/>
      <c r="H56" s="33"/>
      <c r="I56" s="33"/>
      <c r="J56" s="33"/>
      <c r="K56" s="6"/>
    </row>
    <row r="57" spans="1:11" ht="12.75">
      <c r="A57" s="38"/>
      <c r="B57" s="31"/>
      <c r="C57" s="31"/>
      <c r="D57" s="31"/>
      <c r="E57" s="31"/>
      <c r="F57" s="36"/>
      <c r="G57" s="36"/>
      <c r="H57" s="36"/>
      <c r="I57" s="36"/>
      <c r="J57" s="36"/>
      <c r="K57" s="37"/>
    </row>
    <row r="58" spans="1:11" ht="12.75">
      <c r="A58" s="38"/>
      <c r="B58" s="31"/>
      <c r="C58" s="31"/>
      <c r="D58" s="31"/>
      <c r="E58" s="31"/>
      <c r="F58" s="36"/>
      <c r="G58" s="36"/>
      <c r="H58" s="33"/>
      <c r="I58" s="33"/>
      <c r="J58" s="33"/>
      <c r="K58" s="6"/>
    </row>
    <row r="59" spans="1:11" ht="12.75">
      <c r="A59" s="38"/>
      <c r="B59" s="31"/>
      <c r="C59" s="31"/>
      <c r="D59" s="31"/>
      <c r="E59" s="31"/>
      <c r="F59" s="36"/>
      <c r="G59" s="36"/>
      <c r="H59" s="33"/>
      <c r="I59" s="33"/>
      <c r="J59" s="33"/>
      <c r="K59" s="6"/>
    </row>
    <row r="60" spans="1:11" ht="12.75">
      <c r="A60" s="38"/>
      <c r="B60" s="31"/>
      <c r="C60" s="31"/>
      <c r="D60" s="31"/>
      <c r="E60" s="31"/>
      <c r="F60" s="36"/>
      <c r="G60" s="36"/>
      <c r="H60" s="33"/>
      <c r="I60" s="33"/>
      <c r="J60" s="33"/>
      <c r="K60" s="6"/>
    </row>
    <row r="61" spans="1:11" ht="12.75">
      <c r="A61" s="38"/>
      <c r="B61" s="31"/>
      <c r="C61" s="31"/>
      <c r="D61" s="31"/>
      <c r="E61" s="31"/>
      <c r="F61" s="36"/>
      <c r="G61" s="36"/>
      <c r="H61" s="33"/>
      <c r="I61" s="33"/>
      <c r="J61" s="33"/>
      <c r="K61" s="6"/>
    </row>
    <row r="62" spans="1:11" ht="12.75">
      <c r="A62" s="35"/>
      <c r="B62" s="31"/>
      <c r="C62" s="31"/>
      <c r="D62" s="31"/>
      <c r="E62" s="31"/>
      <c r="F62" s="36"/>
      <c r="G62" s="36"/>
      <c r="H62" s="36"/>
      <c r="I62" s="36"/>
      <c r="J62" s="36"/>
      <c r="K62" s="37"/>
    </row>
    <row r="63" spans="1:11" ht="12.75">
      <c r="A63" s="38"/>
      <c r="B63" s="31"/>
      <c r="C63" s="31"/>
      <c r="D63" s="31"/>
      <c r="E63" s="31"/>
      <c r="F63" s="36"/>
      <c r="G63" s="36"/>
      <c r="H63" s="36"/>
      <c r="I63" s="36"/>
      <c r="J63" s="36"/>
      <c r="K63" s="37"/>
    </row>
    <row r="64" spans="1:11" ht="12.75">
      <c r="A64" s="38"/>
      <c r="B64" s="31"/>
      <c r="C64" s="31"/>
      <c r="D64" s="31"/>
      <c r="E64" s="31"/>
      <c r="F64" s="36"/>
      <c r="G64" s="36"/>
      <c r="H64" s="33"/>
      <c r="I64" s="33"/>
      <c r="J64" s="33"/>
      <c r="K64" s="6"/>
    </row>
    <row r="65" spans="1:11" ht="12.75">
      <c r="A65" s="35"/>
      <c r="B65" s="41"/>
      <c r="C65" s="41"/>
      <c r="D65" s="41"/>
      <c r="E65" s="41"/>
      <c r="F65" s="36"/>
      <c r="G65" s="36"/>
      <c r="H65" s="36"/>
      <c r="I65" s="36"/>
      <c r="J65" s="36"/>
      <c r="K65" s="37"/>
    </row>
    <row r="66" spans="1:11" ht="12.75">
      <c r="A66" s="42"/>
      <c r="B66" s="43"/>
      <c r="C66" s="43"/>
      <c r="D66" s="43"/>
      <c r="E66" s="43"/>
      <c r="F66" s="36"/>
      <c r="G66" s="36"/>
      <c r="H66" s="33"/>
      <c r="I66" s="33"/>
      <c r="J66" s="33"/>
      <c r="K66" s="6"/>
    </row>
    <row r="67" spans="1:11" ht="12.75">
      <c r="A67" s="42"/>
      <c r="B67" s="44"/>
      <c r="C67" s="44"/>
      <c r="D67" s="44"/>
      <c r="E67" s="44"/>
      <c r="F67" s="36"/>
      <c r="G67" s="36"/>
      <c r="H67" s="33"/>
      <c r="I67" s="33"/>
      <c r="J67" s="33"/>
      <c r="K67" s="6"/>
    </row>
    <row r="68" spans="1:11" ht="12.75">
      <c r="A68" s="42"/>
      <c r="B68" s="33"/>
      <c r="C68" s="33"/>
      <c r="D68" s="33"/>
      <c r="E68" s="33"/>
      <c r="F68" s="36"/>
      <c r="G68" s="36"/>
      <c r="H68" s="33"/>
      <c r="I68" s="33"/>
      <c r="J68" s="33"/>
      <c r="K68" s="6"/>
    </row>
    <row r="69" spans="1:11" ht="12.75">
      <c r="A69" s="42"/>
      <c r="B69" s="38"/>
      <c r="C69" s="38"/>
      <c r="D69" s="38"/>
      <c r="E69" s="38"/>
      <c r="F69" s="36"/>
      <c r="G69" s="36"/>
      <c r="H69" s="33"/>
      <c r="I69" s="33"/>
      <c r="J69" s="45"/>
      <c r="K69" s="46"/>
    </row>
    <row r="70" spans="1:11" ht="12.75">
      <c r="A70" s="42"/>
      <c r="B70" s="47"/>
      <c r="C70" s="47"/>
      <c r="D70" s="47"/>
      <c r="E70" s="47"/>
      <c r="F70" s="45"/>
      <c r="G70" s="45"/>
      <c r="H70" s="33"/>
      <c r="I70" s="33"/>
      <c r="J70" s="33"/>
      <c r="K70" s="6"/>
    </row>
    <row r="71" spans="1:11" ht="12.75">
      <c r="A71" s="35"/>
      <c r="B71" s="41"/>
      <c r="C71" s="41"/>
      <c r="D71" s="41"/>
      <c r="E71" s="41"/>
      <c r="F71" s="45"/>
      <c r="G71" s="45"/>
      <c r="H71" s="33"/>
      <c r="I71" s="33"/>
      <c r="J71" s="33"/>
      <c r="K71" s="6"/>
    </row>
    <row r="72" spans="1:11" ht="12.75">
      <c r="A72" s="31"/>
      <c r="B72" s="31"/>
      <c r="C72" s="31"/>
      <c r="D72" s="31"/>
      <c r="E72" s="31"/>
      <c r="F72" s="39"/>
      <c r="G72" s="39"/>
      <c r="H72" s="39"/>
      <c r="I72" s="39"/>
      <c r="J72" s="39"/>
      <c r="K72" s="40"/>
    </row>
    <row r="73" spans="1:11" ht="12.75">
      <c r="A73" s="31"/>
      <c r="B73" s="31"/>
      <c r="C73" s="31"/>
      <c r="D73" s="31"/>
      <c r="E73" s="31"/>
      <c r="F73" s="39"/>
      <c r="G73" s="39"/>
      <c r="H73" s="39"/>
      <c r="I73" s="39"/>
      <c r="J73" s="39"/>
      <c r="K73" s="40"/>
    </row>
    <row r="74" spans="1:11" ht="12.75">
      <c r="A74" s="31"/>
      <c r="B74" s="41"/>
      <c r="C74" s="41"/>
      <c r="D74" s="41"/>
      <c r="E74" s="41"/>
      <c r="F74" s="33"/>
      <c r="G74" s="33"/>
      <c r="H74" s="33"/>
      <c r="I74" s="33"/>
      <c r="J74" s="33"/>
      <c r="K74" s="6"/>
    </row>
    <row r="75" spans="1:11" ht="12.75">
      <c r="A75" s="31"/>
      <c r="B75" s="41"/>
      <c r="C75" s="41"/>
      <c r="D75" s="41"/>
      <c r="E75" s="41"/>
      <c r="F75" s="33"/>
      <c r="G75" s="33"/>
      <c r="H75" s="33"/>
      <c r="I75" s="33"/>
      <c r="J75" s="33"/>
      <c r="K75" s="6"/>
    </row>
    <row r="76" spans="1:11" ht="12.75">
      <c r="A76" s="41"/>
      <c r="B76" s="41"/>
      <c r="C76" s="41"/>
      <c r="D76" s="41"/>
      <c r="E76" s="41"/>
      <c r="F76" s="33"/>
      <c r="G76" s="33"/>
      <c r="H76" s="33"/>
      <c r="I76" s="33"/>
      <c r="J76" s="33"/>
      <c r="K76" s="6"/>
    </row>
    <row r="77" spans="1:11" ht="12.75">
      <c r="A77" s="41"/>
      <c r="B77" s="41"/>
      <c r="C77" s="41"/>
      <c r="D77" s="41"/>
      <c r="E77" s="41"/>
      <c r="F77" s="33"/>
      <c r="G77" s="33"/>
      <c r="H77" s="33"/>
      <c r="I77" s="33"/>
      <c r="J77" s="33"/>
      <c r="K77" s="6"/>
    </row>
    <row r="78" spans="1:11" ht="12.75">
      <c r="A78" s="41"/>
      <c r="B78" s="41"/>
      <c r="C78" s="41"/>
      <c r="D78" s="41"/>
      <c r="E78" s="41"/>
      <c r="F78" s="39"/>
      <c r="G78" s="39"/>
      <c r="H78" s="39"/>
      <c r="I78" s="39"/>
      <c r="J78" s="39"/>
      <c r="K78" s="40"/>
    </row>
    <row r="79" spans="1:11" ht="12.75">
      <c r="A79" s="31"/>
      <c r="B79" s="41"/>
      <c r="C79" s="41"/>
      <c r="D79" s="41"/>
      <c r="E79" s="41"/>
      <c r="F79" s="39"/>
      <c r="G79" s="39"/>
      <c r="H79" s="39"/>
      <c r="I79" s="39"/>
      <c r="J79" s="39"/>
      <c r="K79" s="40"/>
    </row>
    <row r="80" spans="1:11" ht="12.75">
      <c r="A80" s="41"/>
      <c r="B80" s="41"/>
      <c r="C80" s="41"/>
      <c r="D80" s="41"/>
      <c r="E80" s="41"/>
      <c r="F80" s="39"/>
      <c r="G80" s="39"/>
      <c r="H80" s="39"/>
      <c r="I80" s="39"/>
      <c r="J80" s="39"/>
      <c r="K80" s="40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6"/>
    </row>
    <row r="82" spans="2:11" ht="12.75">
      <c r="B82" s="33"/>
      <c r="C82" s="33"/>
      <c r="D82" s="33"/>
      <c r="E82" s="33"/>
      <c r="F82" s="33"/>
      <c r="G82" s="33"/>
      <c r="H82" s="33"/>
      <c r="I82" s="33"/>
      <c r="J82" s="33"/>
      <c r="K82" s="6"/>
    </row>
    <row r="83" spans="2:11" ht="12.75">
      <c r="B83" s="33"/>
      <c r="C83" s="33"/>
      <c r="D83" s="33"/>
      <c r="E83" s="33"/>
      <c r="F83" s="33"/>
      <c r="G83" s="33"/>
      <c r="H83" s="33"/>
      <c r="I83" s="33"/>
      <c r="J83" s="33"/>
      <c r="K83" s="6"/>
    </row>
    <row r="84" spans="2:11" ht="12.75">
      <c r="B84" s="33"/>
      <c r="C84" s="33"/>
      <c r="D84" s="33"/>
      <c r="E84" s="33"/>
      <c r="F84" s="33"/>
      <c r="G84" s="33"/>
      <c r="H84" s="33"/>
      <c r="I84" s="33"/>
      <c r="J84" s="33"/>
      <c r="K84" s="6"/>
    </row>
    <row r="85" spans="2:11" ht="12.75">
      <c r="B85" s="33"/>
      <c r="C85" s="33"/>
      <c r="D85" s="33"/>
      <c r="E85" s="33"/>
      <c r="F85" s="33"/>
      <c r="G85" s="33"/>
      <c r="H85" s="33"/>
      <c r="I85" s="33"/>
      <c r="J85" s="48"/>
      <c r="K85" s="6"/>
    </row>
    <row r="86" spans="2:11" ht="12.75">
      <c r="B86" s="33"/>
      <c r="C86" s="33"/>
      <c r="D86" s="33"/>
      <c r="E86" s="33"/>
      <c r="F86" s="33"/>
      <c r="G86" s="33"/>
      <c r="H86" s="33"/>
      <c r="I86" s="33"/>
      <c r="J86" s="33"/>
      <c r="K86" s="6"/>
    </row>
    <row r="87" spans="2:11" ht="12.75">
      <c r="B87" s="33"/>
      <c r="C87" s="33"/>
      <c r="D87" s="33"/>
      <c r="E87" s="33"/>
      <c r="F87" s="33"/>
      <c r="G87" s="33"/>
      <c r="H87" s="33"/>
      <c r="I87" s="33"/>
      <c r="J87" s="33"/>
      <c r="K87" s="6"/>
    </row>
    <row r="88" spans="2:11" ht="12.75">
      <c r="B88" s="33"/>
      <c r="C88" s="33"/>
      <c r="D88" s="33"/>
      <c r="E88" s="33"/>
      <c r="F88" s="33"/>
      <c r="G88" s="33"/>
      <c r="H88" s="33"/>
      <c r="I88" s="33"/>
      <c r="J88" s="33"/>
      <c r="K88" s="6"/>
    </row>
    <row r="89" spans="2:11" ht="12.75">
      <c r="B89" s="33"/>
      <c r="C89" s="33"/>
      <c r="D89" s="33"/>
      <c r="E89" s="33"/>
      <c r="F89" s="33"/>
      <c r="G89" s="33"/>
      <c r="H89" s="33"/>
      <c r="I89" s="33"/>
      <c r="J89" s="33"/>
      <c r="K89" s="6"/>
    </row>
    <row r="90" spans="2:11" ht="12.75">
      <c r="B90" s="33"/>
      <c r="C90" s="33"/>
      <c r="D90" s="33"/>
      <c r="E90" s="33"/>
      <c r="F90" s="33"/>
      <c r="G90" s="33"/>
      <c r="H90" s="33"/>
      <c r="I90" s="33"/>
      <c r="J90" s="33"/>
      <c r="K90" s="6"/>
    </row>
    <row r="91" spans="2:11" ht="12.75">
      <c r="B91" s="33"/>
      <c r="C91" s="33"/>
      <c r="D91" s="33"/>
      <c r="E91" s="33"/>
      <c r="F91" s="33"/>
      <c r="G91" s="33"/>
      <c r="H91" s="33"/>
      <c r="I91" s="33"/>
      <c r="J91" s="33"/>
      <c r="K91" s="6"/>
    </row>
  </sheetData>
  <sheetProtection/>
  <mergeCells count="5">
    <mergeCell ref="A4:A5"/>
    <mergeCell ref="B4:B5"/>
    <mergeCell ref="D4:D5"/>
    <mergeCell ref="E4:M4"/>
    <mergeCell ref="C4:C5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2010-10-11T11:53:12Z</cp:lastPrinted>
  <dcterms:created xsi:type="dcterms:W3CDTF">1997-02-26T13:46:56Z</dcterms:created>
  <dcterms:modified xsi:type="dcterms:W3CDTF">2010-10-13T06:25:00Z</dcterms:modified>
  <cp:category/>
  <cp:version/>
  <cp:contentType/>
  <cp:contentStatus/>
</cp:coreProperties>
</file>