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 2009" sheetId="1" r:id="rId1"/>
    <sheet name="Autopopr." sheetId="2" state="hidden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<sst xmlns="http://schemas.openxmlformats.org/spreadsheetml/2006/main" count="218" uniqueCount="77">
  <si>
    <t>Dział</t>
  </si>
  <si>
    <t>Źródło dochodów</t>
  </si>
  <si>
    <t>bieżące</t>
  </si>
  <si>
    <t xml:space="preserve">majątkowe </t>
  </si>
  <si>
    <t>010</t>
  </si>
  <si>
    <t xml:space="preserve">Rolnictwo i łowiectwo 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</si>
  <si>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</si>
  <si>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</si>
  <si>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</si>
  <si>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</si>
  <si>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</si>
  <si>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</si>
  <si>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Dochody z najmu i dzierżawy składników majatkowych Skarbu Państwa, jednostek samorządu terytorialnego lub innych jednostek zaliczanych do sektora finansów publicznych oraz innych umów o podobnym charakterze</t>
  </si>
  <si>
    <t>Wpływy z różnych dochodów</t>
  </si>
  <si>
    <t>700</t>
  </si>
  <si>
    <t>Gospodarka mieszkaniowa</t>
  </si>
  <si>
    <t>Wpływy z opłat za zarząd, użytkowanie i użytkowanie wieczyste nieruchomości</t>
  </si>
  <si>
    <t>710</t>
  </si>
  <si>
    <t>Działalność usługowa</t>
  </si>
  <si>
    <t>750</t>
  </si>
  <si>
    <t>Administracja publiczna</t>
  </si>
  <si>
    <t>Dochody jednostek samorządu terytorialnego związane z realizacją zadań z zakresu administracji rządowej oraz innych zadań zleconych ustawami</t>
  </si>
  <si>
    <t>Wpływy z różnych opłat</t>
  </si>
  <si>
    <t>Pozostałe odsetki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</si>
  <si>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</si>
  <si>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</si>
  <si>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</si>
  <si>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</si>
  <si>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Podatek dochodowy od osób fizycznych</t>
  </si>
  <si>
    <t xml:space="preserve">Podatek dochodowy od osób prawnych </t>
  </si>
  <si>
    <t>758</t>
  </si>
  <si>
    <t>Różne rozliczenia</t>
  </si>
  <si>
    <t>Subwencje ogólne z budżetu państwa</t>
  </si>
  <si>
    <t>801</t>
  </si>
  <si>
    <t>Oświata i wychowanie</t>
  </si>
  <si>
    <t>Wpływy z usług</t>
  </si>
  <si>
    <t>851</t>
  </si>
  <si>
    <t>Ochrona zdrowia</t>
  </si>
  <si>
    <t>852</t>
  </si>
  <si>
    <t>Pomoc społeczna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</si>
  <si>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</si>
  <si>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</si>
  <si>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853</t>
  </si>
  <si>
    <t>Pozostałe zadania w zakresie polityki społecznej</t>
  </si>
  <si>
    <t xml:space="preserve">Dotacje otrzymane z funduszy celowych na realizację zadań bieżących jednostek sektora finansów publicznych </t>
  </si>
  <si>
    <t xml:space="preserve">Środki z Funduszy Pracy otrzymane przez powiat z przeznaczeniem na finansowanie kosztów wynagrodzenia i składek na ubezpieczenia społeczne pracowników powiatowego urzędu pracy </t>
  </si>
  <si>
    <t>854</t>
  </si>
  <si>
    <t>Edukacyjna opieka wychowawcza</t>
  </si>
  <si>
    <t>Wpływy od rodziców z tytułu odpłatności za utrzymanie dzieci (wychowanków) w placówkach opiekuńczo-wychowawczych</t>
  </si>
  <si>
    <t>926</t>
  </si>
  <si>
    <t>Kultura fizyczna i sport</t>
  </si>
  <si>
    <t>Dochody ogółem</t>
  </si>
  <si>
    <t>Przewodniczący Rady Powiatu Mławskiego</t>
  </si>
  <si>
    <t>Zarząd Powiatu Mławskiego</t>
  </si>
  <si>
    <t>1. Włodzimierz Wojnarowski..............................</t>
  </si>
  <si>
    <t>2. Barbara Gutowska............................................</t>
  </si>
  <si>
    <t>3. Kazimierz Boćkowski......................................</t>
  </si>
  <si>
    <t>4. Józef Kanowski................................................</t>
  </si>
  <si>
    <t>5. Ireneusz Andrzej Józefski.................................</t>
  </si>
  <si>
    <t>Witold Okumski</t>
  </si>
  <si>
    <t>Dochody budżetu powiatu na 2010 r.</t>
  </si>
  <si>
    <t>Planowane dochody na 2010 r</t>
  </si>
  <si>
    <t>752</t>
  </si>
  <si>
    <t>Załącznik Nr 1 do uchwały budżetowej powiatu na rok 2010 Rady Powiatu Mławskiego Nr ………  z dnia …………</t>
  </si>
  <si>
    <t xml:space="preserve">dotacje </t>
  </si>
  <si>
    <t>środki europejskie i inne środki pochodzące ze źródeł zagranicznych, niepodlegające zwrotowi</t>
  </si>
  <si>
    <t>w tym:</t>
  </si>
  <si>
    <t>Ogółem</t>
  </si>
  <si>
    <t>Obrona narodowa</t>
  </si>
  <si>
    <t>Wpływy z opłaty komunikacyjnej</t>
  </si>
  <si>
    <t>Wpływy z innych lokalnych opłat pobieranych przez jednostki samorządu trytorialnego na podsatwie odrębnych ustaw</t>
  </si>
  <si>
    <t>Wpływy z opłat za koncesje i licencje</t>
  </si>
  <si>
    <t xml:space="preserve">Środki na dofinansowanie własnych zadań bieżących gmin (związków gmin), powiatów  (związków powiatów), samorządów województw, pozyskane z innych źródeł 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</si>
  <si>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</si>
  <si>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własnych zadań inwestycyjnych i zakupów inwestycyjnych</t>
  </si>
  <si>
    <t>Wpływy z tytułu dopłatnego nabycia prawa własności oraz prawa użytkowania wieczystego nieruchomości</t>
  </si>
  <si>
    <t>Dochody budżetu powiatu na 2010 r. - po dokonaniu autopoprawki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</si>
</sst>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Times New Roman"/>
      <family val="1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vertical="center" wrapText="1"/>
    </xf>
    <xf numFmtId="49" fontId="0" fillId="0" borderId="10" xfId="0" applyNumberForma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vertical="center"/>
    </xf>
    <xf numFmtId="4" fontId="2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wrapText="1"/>
    </xf>
    <xf numFmtId="4" fontId="2" fillId="34" borderId="14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14" xfId="0" applyFont="1" applyFill="1" applyBorder="1" applyAlignment="1">
      <alignment vertical="center" wrapText="1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49" fontId="2" fillId="35" borderId="13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/>
    </xf>
    <xf numFmtId="0" fontId="0" fillId="35" borderId="12" xfId="0" applyFill="1" applyBorder="1" applyAlignment="1">
      <alignment vertical="center" wrapText="1"/>
    </xf>
    <xf numFmtId="4" fontId="0" fillId="35" borderId="12" xfId="0" applyNumberFormat="1" applyFill="1" applyBorder="1" applyAlignment="1">
      <alignment/>
    </xf>
    <xf numFmtId="0" fontId="2" fillId="34" borderId="12" xfId="0" applyFont="1" applyFill="1" applyBorder="1" applyAlignment="1">
      <alignment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4"/>
  <sheetViews>
    <sheetView tabSelected="1" zoomScalePageLayoutView="0" workbookViewId="0" topLeftCell="A51">
      <selection activeCell="A1" sqref="A1:IV16384"/>
    </sheetView>
  </sheetViews>
  <sheetFormatPr defaultColWidth="9.00390625" defaultRowHeight="12.75"/>
  <cols>
    <col min="1" max="1" width="6.875" style="0" customWidth="1"/>
    <col min="2" max="2" width="41.00390625" style="0" customWidth="1"/>
    <col min="3" max="3" width="12.75390625" style="0" customWidth="1"/>
    <col min="4" max="5" width="12.375" style="0" customWidth="1"/>
    <col min="6" max="6" width="17.75390625" style="0" customWidth="1"/>
    <col min="7" max="7" width="13.25390625" style="0" customWidth="1"/>
    <col min="8" max="8" width="11.75390625" style="0" customWidth="1"/>
    <col min="9" max="9" width="18.25390625" style="0" customWidth="1"/>
    <col min="10" max="27" width="9.125" style="41" customWidth="1"/>
  </cols>
  <sheetData>
    <row r="2" spans="4:8" ht="12.75" customHeight="1">
      <c r="D2" s="45"/>
      <c r="E2" s="45"/>
      <c r="F2" s="68" t="s">
        <v>63</v>
      </c>
      <c r="G2" s="68"/>
      <c r="H2" s="68"/>
    </row>
    <row r="3" spans="3:8" ht="29.25" customHeight="1">
      <c r="C3" s="45"/>
      <c r="D3" s="45"/>
      <c r="E3" s="45"/>
      <c r="F3" s="68"/>
      <c r="G3" s="68"/>
      <c r="H3" s="68"/>
    </row>
    <row r="4" ht="9" customHeight="1"/>
    <row r="5" spans="2:5" ht="19.5" customHeight="1">
      <c r="B5" s="69" t="s">
        <v>60</v>
      </c>
      <c r="C5" s="69"/>
      <c r="D5" s="69"/>
      <c r="E5" s="69"/>
    </row>
    <row r="6" ht="11.25" customHeight="1">
      <c r="B6" s="1"/>
    </row>
    <row r="7" ht="12.75">
      <c r="C7" s="2"/>
    </row>
    <row r="8" spans="1:27" s="3" customFormat="1" ht="15" customHeight="1">
      <c r="A8" s="32" t="s">
        <v>0</v>
      </c>
      <c r="B8" s="32" t="s">
        <v>1</v>
      </c>
      <c r="C8" s="70" t="s">
        <v>61</v>
      </c>
      <c r="D8" s="70"/>
      <c r="E8" s="70"/>
      <c r="F8" s="70"/>
      <c r="G8" s="70"/>
      <c r="H8" s="70"/>
      <c r="I8" s="70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3" customFormat="1" ht="15" customHeight="1">
      <c r="A9" s="4"/>
      <c r="B9" s="4"/>
      <c r="C9" s="66" t="s">
        <v>67</v>
      </c>
      <c r="D9" s="66" t="s">
        <v>2</v>
      </c>
      <c r="E9" s="71" t="s">
        <v>66</v>
      </c>
      <c r="F9" s="72"/>
      <c r="G9" s="66" t="s">
        <v>3</v>
      </c>
      <c r="H9" s="71" t="s">
        <v>66</v>
      </c>
      <c r="I9" s="7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7" customFormat="1" ht="75.75" customHeight="1">
      <c r="A10" s="4"/>
      <c r="B10" s="5"/>
      <c r="C10" s="67"/>
      <c r="D10" s="67"/>
      <c r="E10" s="6" t="s">
        <v>64</v>
      </c>
      <c r="F10" s="33" t="s">
        <v>65</v>
      </c>
      <c r="G10" s="67"/>
      <c r="H10" s="6" t="s">
        <v>64</v>
      </c>
      <c r="I10" s="33" t="s">
        <v>65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9" ht="12.75" customHeight="1">
      <c r="A11" s="8">
        <v>1</v>
      </c>
      <c r="B11" s="8">
        <v>2</v>
      </c>
      <c r="C11" s="8">
        <v>3</v>
      </c>
      <c r="D11" s="8">
        <v>4</v>
      </c>
      <c r="E11" s="8"/>
      <c r="F11" s="8"/>
      <c r="G11" s="8">
        <v>5</v>
      </c>
      <c r="H11" s="8">
        <v>5</v>
      </c>
      <c r="I11" s="8">
        <v>5</v>
      </c>
    </row>
    <row r="12" spans="1:27" s="37" customFormat="1" ht="19.5" customHeight="1">
      <c r="A12" s="34" t="s">
        <v>4</v>
      </c>
      <c r="B12" s="35" t="s">
        <v>5</v>
      </c>
      <c r="C12" s="36">
        <f aca="true" t="shared" si="0" ref="C12:I12">C13</f>
        <v>165000</v>
      </c>
      <c r="D12" s="36">
        <f t="shared" si="0"/>
        <v>165000</v>
      </c>
      <c r="E12" s="36">
        <f t="shared" si="0"/>
        <v>165000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9" ht="55.5" customHeight="1">
      <c r="A13" s="10"/>
      <c r="B13" s="11" t="s">
        <v>6</v>
      </c>
      <c r="C13" s="26">
        <f>D13+G13</f>
        <v>165000</v>
      </c>
      <c r="D13" s="26">
        <f>SUM(E13:F13)</f>
        <v>165000</v>
      </c>
      <c r="E13" s="26">
        <v>165000</v>
      </c>
      <c r="F13" s="26">
        <v>0</v>
      </c>
      <c r="G13" s="26">
        <f>SUM(H13:I13)</f>
        <v>0</v>
      </c>
      <c r="H13" s="26">
        <v>0</v>
      </c>
      <c r="I13" s="29">
        <v>0</v>
      </c>
    </row>
    <row r="14" spans="1:27" s="37" customFormat="1" ht="21.75" customHeight="1">
      <c r="A14" s="34" t="s">
        <v>7</v>
      </c>
      <c r="B14" s="38" t="s">
        <v>8</v>
      </c>
      <c r="C14" s="36">
        <f>C15</f>
        <v>287408.05</v>
      </c>
      <c r="D14" s="36">
        <f aca="true" t="shared" si="1" ref="D14:I14">D15</f>
        <v>287408.05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9" ht="54.75" customHeight="1">
      <c r="A15" s="10"/>
      <c r="B15" s="12" t="s">
        <v>9</v>
      </c>
      <c r="C15" s="27">
        <f>D15+G15</f>
        <v>287408.05</v>
      </c>
      <c r="D15" s="28">
        <v>287408.05</v>
      </c>
      <c r="E15" s="28">
        <v>0</v>
      </c>
      <c r="F15" s="28">
        <v>0</v>
      </c>
      <c r="G15" s="29">
        <v>0</v>
      </c>
      <c r="H15" s="29">
        <v>0</v>
      </c>
      <c r="I15" s="29">
        <v>0</v>
      </c>
    </row>
    <row r="16" spans="1:27" s="37" customFormat="1" ht="21" customHeight="1">
      <c r="A16" s="34" t="s">
        <v>10</v>
      </c>
      <c r="B16" s="39" t="s">
        <v>11</v>
      </c>
      <c r="C16" s="40">
        <f aca="true" t="shared" si="2" ref="C16:I16">SUM(C17:C20)</f>
        <v>6294114.9799999995</v>
      </c>
      <c r="D16" s="40">
        <f t="shared" si="2"/>
        <v>132987.6</v>
      </c>
      <c r="E16" s="40">
        <f t="shared" si="2"/>
        <v>0</v>
      </c>
      <c r="F16" s="40">
        <f t="shared" si="2"/>
        <v>0</v>
      </c>
      <c r="G16" s="40">
        <f t="shared" si="2"/>
        <v>6161127.38</v>
      </c>
      <c r="H16" s="40">
        <f t="shared" si="2"/>
        <v>200000</v>
      </c>
      <c r="I16" s="40">
        <f t="shared" si="2"/>
        <v>2289922.38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9" ht="63.75" customHeight="1">
      <c r="A17" s="10"/>
      <c r="B17" s="13" t="s">
        <v>12</v>
      </c>
      <c r="C17" s="27">
        <f>D17+G17</f>
        <v>21987.6</v>
      </c>
      <c r="D17" s="27">
        <v>21987.6</v>
      </c>
      <c r="E17" s="27">
        <v>0</v>
      </c>
      <c r="F17" s="27">
        <v>0</v>
      </c>
      <c r="G17" s="29">
        <v>0</v>
      </c>
      <c r="H17" s="29">
        <v>0</v>
      </c>
      <c r="I17" s="29">
        <v>0</v>
      </c>
    </row>
    <row r="18" spans="1:9" ht="23.25" customHeight="1">
      <c r="A18" s="10"/>
      <c r="B18" s="14" t="s">
        <v>13</v>
      </c>
      <c r="C18" s="27">
        <f>D18+G18</f>
        <v>111000</v>
      </c>
      <c r="D18" s="27">
        <v>111000</v>
      </c>
      <c r="E18" s="27">
        <v>0</v>
      </c>
      <c r="F18" s="27">
        <v>0</v>
      </c>
      <c r="G18" s="26">
        <v>0</v>
      </c>
      <c r="H18" s="29">
        <v>0</v>
      </c>
      <c r="I18" s="29">
        <v>0</v>
      </c>
    </row>
    <row r="19" spans="1:9" ht="58.5" customHeight="1">
      <c r="A19" s="10"/>
      <c r="B19" s="16" t="s">
        <v>73</v>
      </c>
      <c r="C19" s="27">
        <f>D19+G19</f>
        <v>5961127.38</v>
      </c>
      <c r="D19" s="27">
        <v>0</v>
      </c>
      <c r="E19" s="27">
        <v>0</v>
      </c>
      <c r="F19" s="27">
        <v>0</v>
      </c>
      <c r="G19" s="26">
        <v>5961127.38</v>
      </c>
      <c r="H19" s="26">
        <v>0</v>
      </c>
      <c r="I19" s="26">
        <v>2289922.38</v>
      </c>
    </row>
    <row r="20" spans="1:9" ht="57" customHeight="1">
      <c r="A20" s="10"/>
      <c r="B20" s="16" t="s">
        <v>74</v>
      </c>
      <c r="C20" s="27">
        <f>D20+G20</f>
        <v>200000</v>
      </c>
      <c r="D20" s="27">
        <v>0</v>
      </c>
      <c r="E20" s="27">
        <v>0</v>
      </c>
      <c r="F20" s="27">
        <v>0</v>
      </c>
      <c r="G20" s="26">
        <v>200000</v>
      </c>
      <c r="H20" s="26">
        <v>200000</v>
      </c>
      <c r="I20" s="26">
        <v>0</v>
      </c>
    </row>
    <row r="21" spans="1:27" s="37" customFormat="1" ht="19.5" customHeight="1">
      <c r="A21" s="34" t="s">
        <v>14</v>
      </c>
      <c r="B21" s="35" t="s">
        <v>15</v>
      </c>
      <c r="C21" s="36">
        <f>SUM(C22:C25)</f>
        <v>29599.989999999998</v>
      </c>
      <c r="D21" s="36">
        <f aca="true" t="shared" si="3" ref="D21:I21">SUM(D22:D25)</f>
        <v>27475.989999999998</v>
      </c>
      <c r="E21" s="36">
        <f t="shared" si="3"/>
        <v>20000</v>
      </c>
      <c r="F21" s="36">
        <f t="shared" si="3"/>
        <v>0</v>
      </c>
      <c r="G21" s="36">
        <f t="shared" si="3"/>
        <v>2124</v>
      </c>
      <c r="H21" s="36">
        <f t="shared" si="3"/>
        <v>0</v>
      </c>
      <c r="I21" s="36">
        <f t="shared" si="3"/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9" ht="27.75" customHeight="1">
      <c r="A22" s="10"/>
      <c r="B22" s="13" t="s">
        <v>16</v>
      </c>
      <c r="C22" s="26">
        <f>D22+G22</f>
        <v>968.99</v>
      </c>
      <c r="D22" s="26">
        <v>968.99</v>
      </c>
      <c r="E22" s="26">
        <v>0</v>
      </c>
      <c r="F22" s="26">
        <v>0</v>
      </c>
      <c r="G22" s="26">
        <v>0</v>
      </c>
      <c r="H22" s="29">
        <v>0</v>
      </c>
      <c r="I22" s="29">
        <v>0</v>
      </c>
    </row>
    <row r="23" spans="1:9" ht="69" customHeight="1">
      <c r="A23" s="10"/>
      <c r="B23" s="13" t="s">
        <v>12</v>
      </c>
      <c r="C23" s="26">
        <f>D23+G23</f>
        <v>6507</v>
      </c>
      <c r="D23" s="26">
        <v>6507</v>
      </c>
      <c r="E23" s="26">
        <v>0</v>
      </c>
      <c r="F23" s="26">
        <v>0</v>
      </c>
      <c r="G23" s="26">
        <v>0</v>
      </c>
      <c r="H23" s="29">
        <v>0</v>
      </c>
      <c r="I23" s="29">
        <v>0</v>
      </c>
    </row>
    <row r="24" spans="1:9" ht="43.5" customHeight="1">
      <c r="A24" s="10"/>
      <c r="B24" s="61" t="s">
        <v>75</v>
      </c>
      <c r="C24" s="26">
        <f>D24+G24</f>
        <v>2124</v>
      </c>
      <c r="D24" s="26">
        <v>0</v>
      </c>
      <c r="E24" s="26">
        <v>0</v>
      </c>
      <c r="F24" s="26">
        <v>0</v>
      </c>
      <c r="G24" s="26">
        <v>2124</v>
      </c>
      <c r="H24" s="29">
        <v>0</v>
      </c>
      <c r="I24" s="29">
        <v>0</v>
      </c>
    </row>
    <row r="25" spans="1:9" ht="55.5" customHeight="1">
      <c r="A25" s="10"/>
      <c r="B25" s="11" t="s">
        <v>6</v>
      </c>
      <c r="C25" s="26">
        <f>D25+G25</f>
        <v>20000</v>
      </c>
      <c r="D25" s="26">
        <f>SUM(E25:F25)</f>
        <v>20000</v>
      </c>
      <c r="E25" s="26">
        <v>20000</v>
      </c>
      <c r="F25" s="26">
        <v>0</v>
      </c>
      <c r="G25" s="26">
        <v>0</v>
      </c>
      <c r="H25" s="29">
        <v>0</v>
      </c>
      <c r="I25" s="29">
        <v>0</v>
      </c>
    </row>
    <row r="26" spans="1:27" s="37" customFormat="1" ht="19.5" customHeight="1">
      <c r="A26" s="34" t="s">
        <v>17</v>
      </c>
      <c r="B26" s="35" t="s">
        <v>18</v>
      </c>
      <c r="C26" s="36">
        <f>SUM(C27:C29)</f>
        <v>380000</v>
      </c>
      <c r="D26" s="36">
        <f aca="true" t="shared" si="4" ref="D26:I26">SUM(D27:D29)</f>
        <v>380000</v>
      </c>
      <c r="E26" s="36">
        <f t="shared" si="4"/>
        <v>380000</v>
      </c>
      <c r="F26" s="36">
        <f t="shared" si="4"/>
        <v>0</v>
      </c>
      <c r="G26" s="36">
        <f t="shared" si="4"/>
        <v>0</v>
      </c>
      <c r="H26" s="36">
        <f t="shared" si="4"/>
        <v>0</v>
      </c>
      <c r="I26" s="36">
        <f t="shared" si="4"/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9" ht="53.25" customHeight="1">
      <c r="A27" s="10"/>
      <c r="B27" s="11" t="s">
        <v>6</v>
      </c>
      <c r="C27" s="26">
        <f>D27+G27</f>
        <v>25000</v>
      </c>
      <c r="D27" s="26">
        <f>SUM(E27:F27)</f>
        <v>25000</v>
      </c>
      <c r="E27" s="26">
        <v>25000</v>
      </c>
      <c r="F27" s="26">
        <v>0</v>
      </c>
      <c r="G27" s="26">
        <v>0</v>
      </c>
      <c r="H27" s="29">
        <v>0</v>
      </c>
      <c r="I27" s="29">
        <v>0</v>
      </c>
    </row>
    <row r="28" spans="1:9" ht="57" customHeight="1">
      <c r="A28" s="10"/>
      <c r="B28" s="11" t="s">
        <v>6</v>
      </c>
      <c r="C28" s="26">
        <f>D28+G28</f>
        <v>25000</v>
      </c>
      <c r="D28" s="26">
        <f>SUM(E28:F28)</f>
        <v>25000</v>
      </c>
      <c r="E28" s="26">
        <v>25000</v>
      </c>
      <c r="F28" s="26">
        <v>0</v>
      </c>
      <c r="G28" s="26">
        <v>0</v>
      </c>
      <c r="H28" s="29">
        <v>0</v>
      </c>
      <c r="I28" s="29">
        <v>0</v>
      </c>
    </row>
    <row r="29" spans="1:9" ht="52.5" customHeight="1">
      <c r="A29" s="10"/>
      <c r="B29" s="11" t="s">
        <v>6</v>
      </c>
      <c r="C29" s="26">
        <f>D29+G29</f>
        <v>330000</v>
      </c>
      <c r="D29" s="26">
        <f>SUM(E29:F29)</f>
        <v>330000</v>
      </c>
      <c r="E29" s="26">
        <v>330000</v>
      </c>
      <c r="F29" s="26">
        <v>0</v>
      </c>
      <c r="G29" s="26">
        <v>0</v>
      </c>
      <c r="H29" s="29">
        <v>0</v>
      </c>
      <c r="I29" s="29">
        <v>0</v>
      </c>
    </row>
    <row r="30" spans="1:27" s="37" customFormat="1" ht="19.5" customHeight="1">
      <c r="A30" s="34" t="s">
        <v>19</v>
      </c>
      <c r="B30" s="35" t="s">
        <v>20</v>
      </c>
      <c r="C30" s="36">
        <f>SUM(C31:C36)</f>
        <v>635083</v>
      </c>
      <c r="D30" s="36">
        <f aca="true" t="shared" si="5" ref="D30:I30">SUM(D31:D36)</f>
        <v>635083</v>
      </c>
      <c r="E30" s="36">
        <f t="shared" si="5"/>
        <v>175387</v>
      </c>
      <c r="F30" s="36">
        <f t="shared" si="5"/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9" ht="54.75" customHeight="1">
      <c r="A31" s="10"/>
      <c r="B31" s="11" t="s">
        <v>6</v>
      </c>
      <c r="C31" s="26">
        <f aca="true" t="shared" si="6" ref="C31:C36">D31+G31</f>
        <v>150387</v>
      </c>
      <c r="D31" s="26">
        <f>SUM(E31:F31)</f>
        <v>150387</v>
      </c>
      <c r="E31" s="26">
        <v>150387</v>
      </c>
      <c r="F31" s="26">
        <v>0</v>
      </c>
      <c r="G31" s="26">
        <v>0</v>
      </c>
      <c r="H31" s="29">
        <v>0</v>
      </c>
      <c r="I31" s="29">
        <v>0</v>
      </c>
    </row>
    <row r="32" spans="1:9" ht="54.75" customHeight="1">
      <c r="A32" s="10"/>
      <c r="B32" s="15" t="s">
        <v>21</v>
      </c>
      <c r="C32" s="26">
        <f t="shared" si="6"/>
        <v>120000</v>
      </c>
      <c r="D32" s="26">
        <v>120000</v>
      </c>
      <c r="E32" s="26">
        <v>0</v>
      </c>
      <c r="F32" s="26">
        <v>0</v>
      </c>
      <c r="G32" s="26">
        <v>0</v>
      </c>
      <c r="H32" s="29">
        <v>0</v>
      </c>
      <c r="I32" s="29">
        <v>0</v>
      </c>
    </row>
    <row r="33" spans="1:9" ht="24.75" customHeight="1">
      <c r="A33" s="10"/>
      <c r="B33" s="14" t="s">
        <v>22</v>
      </c>
      <c r="C33" s="26">
        <f t="shared" si="6"/>
        <v>11000</v>
      </c>
      <c r="D33" s="26">
        <v>11000</v>
      </c>
      <c r="E33" s="26">
        <v>0</v>
      </c>
      <c r="F33" s="26">
        <v>0</v>
      </c>
      <c r="G33" s="26">
        <v>0</v>
      </c>
      <c r="H33" s="29">
        <v>0</v>
      </c>
      <c r="I33" s="29">
        <v>0</v>
      </c>
    </row>
    <row r="34" spans="1:9" ht="24.75" customHeight="1">
      <c r="A34" s="10"/>
      <c r="B34" s="14" t="s">
        <v>23</v>
      </c>
      <c r="C34" s="26">
        <f t="shared" si="6"/>
        <v>241231</v>
      </c>
      <c r="D34" s="26">
        <v>241231</v>
      </c>
      <c r="E34" s="26">
        <v>0</v>
      </c>
      <c r="F34" s="26">
        <v>0</v>
      </c>
      <c r="G34" s="26">
        <v>0</v>
      </c>
      <c r="H34" s="29">
        <v>0</v>
      </c>
      <c r="I34" s="29">
        <v>0</v>
      </c>
    </row>
    <row r="35" spans="1:9" ht="24.75" customHeight="1">
      <c r="A35" s="10"/>
      <c r="B35" s="14" t="s">
        <v>13</v>
      </c>
      <c r="C35" s="26">
        <f t="shared" si="6"/>
        <v>87465</v>
      </c>
      <c r="D35" s="26">
        <v>87465</v>
      </c>
      <c r="E35" s="26">
        <v>0</v>
      </c>
      <c r="F35" s="26">
        <v>0</v>
      </c>
      <c r="G35" s="26">
        <v>0</v>
      </c>
      <c r="H35" s="29">
        <v>0</v>
      </c>
      <c r="I35" s="29">
        <v>0</v>
      </c>
    </row>
    <row r="36" spans="1:9" ht="55.5" customHeight="1">
      <c r="A36" s="10"/>
      <c r="B36" s="11" t="s">
        <v>6</v>
      </c>
      <c r="C36" s="26">
        <f t="shared" si="6"/>
        <v>25000</v>
      </c>
      <c r="D36" s="26">
        <v>25000</v>
      </c>
      <c r="E36" s="26">
        <v>25000</v>
      </c>
      <c r="F36" s="26">
        <v>0</v>
      </c>
      <c r="G36" s="26">
        <v>0</v>
      </c>
      <c r="H36" s="29">
        <v>0</v>
      </c>
      <c r="I36" s="29">
        <v>0</v>
      </c>
    </row>
    <row r="37" spans="1:27" s="37" customFormat="1" ht="24.75" customHeight="1">
      <c r="A37" s="34" t="s">
        <v>62</v>
      </c>
      <c r="B37" s="38" t="s">
        <v>68</v>
      </c>
      <c r="C37" s="36">
        <f>C38</f>
        <v>10000</v>
      </c>
      <c r="D37" s="36">
        <f aca="true" t="shared" si="7" ref="D37:I37">D38</f>
        <v>10000</v>
      </c>
      <c r="E37" s="36">
        <f t="shared" si="7"/>
        <v>10000</v>
      </c>
      <c r="F37" s="36">
        <f t="shared" si="7"/>
        <v>0</v>
      </c>
      <c r="G37" s="36">
        <f t="shared" si="7"/>
        <v>0</v>
      </c>
      <c r="H37" s="36">
        <f t="shared" si="7"/>
        <v>0</v>
      </c>
      <c r="I37" s="36">
        <f t="shared" si="7"/>
        <v>0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9" ht="55.5" customHeight="1">
      <c r="A38" s="10"/>
      <c r="B38" s="11" t="s">
        <v>6</v>
      </c>
      <c r="C38" s="26">
        <f>D38+G38</f>
        <v>10000</v>
      </c>
      <c r="D38" s="26">
        <v>10000</v>
      </c>
      <c r="E38" s="26">
        <v>10000</v>
      </c>
      <c r="F38" s="26">
        <v>0</v>
      </c>
      <c r="G38" s="26">
        <v>0</v>
      </c>
      <c r="H38" s="29">
        <v>0</v>
      </c>
      <c r="I38" s="29">
        <v>0</v>
      </c>
    </row>
    <row r="39" spans="1:27" s="37" customFormat="1" ht="30" customHeight="1">
      <c r="A39" s="34" t="s">
        <v>24</v>
      </c>
      <c r="B39" s="38" t="s">
        <v>25</v>
      </c>
      <c r="C39" s="36">
        <f>SUM(C40:C41)</f>
        <v>3307569</v>
      </c>
      <c r="D39" s="36">
        <f aca="true" t="shared" si="8" ref="D39:I39">SUM(D40:D41)</f>
        <v>3307569</v>
      </c>
      <c r="E39" s="36">
        <f t="shared" si="8"/>
        <v>3307569</v>
      </c>
      <c r="F39" s="36">
        <f t="shared" si="8"/>
        <v>0</v>
      </c>
      <c r="G39" s="36">
        <f t="shared" si="8"/>
        <v>0</v>
      </c>
      <c r="H39" s="36">
        <f t="shared" si="8"/>
        <v>0</v>
      </c>
      <c r="I39" s="36">
        <f t="shared" si="8"/>
        <v>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9" ht="57" customHeight="1">
      <c r="A40" s="10"/>
      <c r="B40" s="11" t="s">
        <v>6</v>
      </c>
      <c r="C40" s="26">
        <f>D40+G40</f>
        <v>3307069</v>
      </c>
      <c r="D40" s="26">
        <v>3307069</v>
      </c>
      <c r="E40" s="26">
        <v>3307069</v>
      </c>
      <c r="F40" s="26">
        <v>0</v>
      </c>
      <c r="G40" s="26">
        <v>0</v>
      </c>
      <c r="H40" s="29">
        <v>0</v>
      </c>
      <c r="I40" s="29">
        <v>0</v>
      </c>
    </row>
    <row r="41" spans="1:9" ht="54.75" customHeight="1">
      <c r="A41" s="10"/>
      <c r="B41" s="11" t="s">
        <v>6</v>
      </c>
      <c r="C41" s="26">
        <f>D41+G41</f>
        <v>500</v>
      </c>
      <c r="D41" s="26">
        <v>500</v>
      </c>
      <c r="E41" s="26">
        <v>500</v>
      </c>
      <c r="F41" s="26">
        <v>0</v>
      </c>
      <c r="G41" s="26">
        <v>0</v>
      </c>
      <c r="H41" s="29">
        <v>0</v>
      </c>
      <c r="I41" s="29">
        <v>0</v>
      </c>
    </row>
    <row r="42" spans="1:9" ht="58.5" customHeight="1">
      <c r="A42" s="34" t="s">
        <v>26</v>
      </c>
      <c r="B42" s="38" t="s">
        <v>27</v>
      </c>
      <c r="C42" s="36">
        <f>SUM(C43:C47)</f>
        <v>8569719</v>
      </c>
      <c r="D42" s="36">
        <f aca="true" t="shared" si="9" ref="D42:I42">SUM(D43:D47)</f>
        <v>8569719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</row>
    <row r="43" spans="1:9" s="41" customFormat="1" ht="24" customHeight="1">
      <c r="A43" s="46"/>
      <c r="B43" s="42" t="s">
        <v>69</v>
      </c>
      <c r="C43" s="47">
        <f>D43+G43</f>
        <v>1417583</v>
      </c>
      <c r="D43" s="47">
        <v>1417583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s="41" customFormat="1" ht="43.5" customHeight="1">
      <c r="A44" s="46"/>
      <c r="B44" s="42" t="s">
        <v>70</v>
      </c>
      <c r="C44" s="47">
        <f>D44+G44</f>
        <v>27000</v>
      </c>
      <c r="D44" s="47">
        <v>27000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</row>
    <row r="45" spans="1:9" s="41" customFormat="1" ht="28.5" customHeight="1">
      <c r="A45" s="46"/>
      <c r="B45" s="42" t="s">
        <v>71</v>
      </c>
      <c r="C45" s="47">
        <f>D45+G45</f>
        <v>40750</v>
      </c>
      <c r="D45" s="47">
        <v>40750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</row>
    <row r="46" spans="1:9" ht="24" customHeight="1">
      <c r="A46" s="10"/>
      <c r="B46" s="11" t="s">
        <v>28</v>
      </c>
      <c r="C46" s="26">
        <f>D46+G46</f>
        <v>6877562</v>
      </c>
      <c r="D46" s="26">
        <v>6877562</v>
      </c>
      <c r="E46" s="26">
        <v>0</v>
      </c>
      <c r="F46" s="26">
        <v>0</v>
      </c>
      <c r="G46" s="26">
        <v>0</v>
      </c>
      <c r="H46" s="29">
        <v>0</v>
      </c>
      <c r="I46" s="29">
        <v>0</v>
      </c>
    </row>
    <row r="47" spans="1:9" ht="21.75" customHeight="1">
      <c r="A47" s="10"/>
      <c r="B47" s="11" t="s">
        <v>29</v>
      </c>
      <c r="C47" s="26">
        <f>D47+G47</f>
        <v>206824</v>
      </c>
      <c r="D47" s="26">
        <v>206824</v>
      </c>
      <c r="E47" s="26">
        <v>0</v>
      </c>
      <c r="F47" s="26">
        <v>0</v>
      </c>
      <c r="G47" s="26">
        <v>0</v>
      </c>
      <c r="H47" s="29">
        <v>0</v>
      </c>
      <c r="I47" s="29">
        <v>0</v>
      </c>
    </row>
    <row r="48" spans="1:9" ht="21" customHeight="1">
      <c r="A48" s="34" t="s">
        <v>30</v>
      </c>
      <c r="B48" s="38" t="s">
        <v>31</v>
      </c>
      <c r="C48" s="36">
        <f aca="true" t="shared" si="10" ref="C48:I48">SUM(C49:C49)</f>
        <v>30686249</v>
      </c>
      <c r="D48" s="36">
        <f t="shared" si="10"/>
        <v>30686249</v>
      </c>
      <c r="E48" s="36">
        <f t="shared" si="10"/>
        <v>0</v>
      </c>
      <c r="F48" s="36">
        <f t="shared" si="10"/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</row>
    <row r="49" spans="1:9" ht="21" customHeight="1">
      <c r="A49" s="10"/>
      <c r="B49" s="11" t="s">
        <v>32</v>
      </c>
      <c r="C49" s="26">
        <f>D49+G49</f>
        <v>30686249</v>
      </c>
      <c r="D49" s="26">
        <v>30686249</v>
      </c>
      <c r="E49" s="26">
        <v>0</v>
      </c>
      <c r="F49" s="26">
        <v>0</v>
      </c>
      <c r="G49" s="26">
        <v>0</v>
      </c>
      <c r="H49" s="29">
        <v>0</v>
      </c>
      <c r="I49" s="29">
        <v>0</v>
      </c>
    </row>
    <row r="50" spans="1:9" ht="21" customHeight="1">
      <c r="A50" s="34" t="s">
        <v>33</v>
      </c>
      <c r="B50" s="38" t="s">
        <v>34</v>
      </c>
      <c r="C50" s="36">
        <f aca="true" t="shared" si="11" ref="C50:I50">SUM(C51:C57)</f>
        <v>9663316.96</v>
      </c>
      <c r="D50" s="36">
        <f t="shared" si="11"/>
        <v>580711.96</v>
      </c>
      <c r="E50" s="36">
        <f t="shared" si="11"/>
        <v>0</v>
      </c>
      <c r="F50" s="36">
        <f t="shared" si="11"/>
        <v>114962.96</v>
      </c>
      <c r="G50" s="36">
        <f t="shared" si="11"/>
        <v>9082605</v>
      </c>
      <c r="H50" s="36">
        <f t="shared" si="11"/>
        <v>0</v>
      </c>
      <c r="I50" s="36">
        <f t="shared" si="11"/>
        <v>7835953</v>
      </c>
    </row>
    <row r="51" spans="1:9" ht="21" customHeight="1">
      <c r="A51" s="17"/>
      <c r="B51" s="11" t="s">
        <v>35</v>
      </c>
      <c r="C51" s="25">
        <f aca="true" t="shared" si="12" ref="C51:C57">D51+G51</f>
        <v>132643</v>
      </c>
      <c r="D51" s="25">
        <v>132643</v>
      </c>
      <c r="E51" s="25">
        <v>0</v>
      </c>
      <c r="F51" s="25">
        <v>0</v>
      </c>
      <c r="G51" s="25">
        <v>0</v>
      </c>
      <c r="H51" s="29">
        <v>0</v>
      </c>
      <c r="I51" s="29">
        <v>0</v>
      </c>
    </row>
    <row r="52" spans="1:9" ht="43.5" customHeight="1">
      <c r="A52" s="17"/>
      <c r="B52" s="11" t="s">
        <v>48</v>
      </c>
      <c r="C52" s="25">
        <f t="shared" si="12"/>
        <v>12000</v>
      </c>
      <c r="D52" s="25">
        <v>12000</v>
      </c>
      <c r="E52" s="25">
        <v>0</v>
      </c>
      <c r="F52" s="25">
        <v>0</v>
      </c>
      <c r="G52" s="25">
        <v>0</v>
      </c>
      <c r="H52" s="29">
        <v>0</v>
      </c>
      <c r="I52" s="29">
        <v>0</v>
      </c>
    </row>
    <row r="53" spans="1:9" ht="69" customHeight="1">
      <c r="A53" s="17"/>
      <c r="B53" s="13" t="s">
        <v>12</v>
      </c>
      <c r="C53" s="25">
        <f t="shared" si="12"/>
        <v>165078</v>
      </c>
      <c r="D53" s="25">
        <v>165078</v>
      </c>
      <c r="E53" s="25">
        <v>0</v>
      </c>
      <c r="F53" s="25">
        <v>0</v>
      </c>
      <c r="G53" s="25">
        <v>0</v>
      </c>
      <c r="H53" s="29">
        <v>0</v>
      </c>
      <c r="I53" s="29">
        <v>0</v>
      </c>
    </row>
    <row r="54" spans="1:9" ht="21" customHeight="1">
      <c r="A54" s="17"/>
      <c r="B54" s="11" t="s">
        <v>13</v>
      </c>
      <c r="C54" s="25">
        <f t="shared" si="12"/>
        <v>154950</v>
      </c>
      <c r="D54" s="25">
        <v>154950</v>
      </c>
      <c r="E54" s="25">
        <v>0</v>
      </c>
      <c r="F54" s="25">
        <v>0</v>
      </c>
      <c r="G54" s="25">
        <v>0</v>
      </c>
      <c r="H54" s="29">
        <v>0</v>
      </c>
      <c r="I54" s="29">
        <v>0</v>
      </c>
    </row>
    <row r="55" spans="1:9" ht="21" customHeight="1">
      <c r="A55" s="10"/>
      <c r="B55" s="11" t="s">
        <v>22</v>
      </c>
      <c r="C55" s="26">
        <f t="shared" si="12"/>
        <v>1078</v>
      </c>
      <c r="D55" s="26">
        <v>1078</v>
      </c>
      <c r="E55" s="26">
        <v>0</v>
      </c>
      <c r="F55" s="26">
        <v>0</v>
      </c>
      <c r="G55" s="26">
        <v>0</v>
      </c>
      <c r="H55" s="29">
        <v>0</v>
      </c>
      <c r="I55" s="29">
        <v>0</v>
      </c>
    </row>
    <row r="56" spans="1:9" ht="59.25" customHeight="1">
      <c r="A56" s="10"/>
      <c r="B56" s="21" t="s">
        <v>72</v>
      </c>
      <c r="C56" s="26">
        <f t="shared" si="12"/>
        <v>114962.96</v>
      </c>
      <c r="D56" s="26">
        <v>114962.96</v>
      </c>
      <c r="E56" s="26">
        <v>0</v>
      </c>
      <c r="F56" s="26">
        <v>114962.96</v>
      </c>
      <c r="G56" s="26">
        <v>0</v>
      </c>
      <c r="H56" s="29">
        <v>0</v>
      </c>
      <c r="I56" s="29">
        <v>0</v>
      </c>
    </row>
    <row r="57" spans="1:9" ht="63" customHeight="1">
      <c r="A57" s="10"/>
      <c r="B57" s="16" t="s">
        <v>73</v>
      </c>
      <c r="C57" s="26">
        <f t="shared" si="12"/>
        <v>9082605</v>
      </c>
      <c r="D57" s="26">
        <v>0</v>
      </c>
      <c r="E57" s="26">
        <v>0</v>
      </c>
      <c r="F57" s="26">
        <v>0</v>
      </c>
      <c r="G57" s="26">
        <v>9082605</v>
      </c>
      <c r="H57" s="26">
        <v>0</v>
      </c>
      <c r="I57" s="26">
        <v>7835953</v>
      </c>
    </row>
    <row r="58" spans="1:9" ht="19.5" customHeight="1">
      <c r="A58" s="34" t="s">
        <v>36</v>
      </c>
      <c r="B58" s="35" t="s">
        <v>37</v>
      </c>
      <c r="C58" s="36">
        <f>SUM(C59:C60)</f>
        <v>3092600</v>
      </c>
      <c r="D58" s="36">
        <f aca="true" t="shared" si="13" ref="D58:I58">SUM(D59:D60)</f>
        <v>2752600</v>
      </c>
      <c r="E58" s="36">
        <f t="shared" si="13"/>
        <v>2752600</v>
      </c>
      <c r="F58" s="36">
        <f t="shared" si="13"/>
        <v>0</v>
      </c>
      <c r="G58" s="36">
        <f t="shared" si="13"/>
        <v>340000</v>
      </c>
      <c r="H58" s="36">
        <f t="shared" si="13"/>
        <v>340000</v>
      </c>
      <c r="I58" s="36">
        <f t="shared" si="13"/>
        <v>0</v>
      </c>
    </row>
    <row r="59" spans="1:9" ht="53.25" customHeight="1">
      <c r="A59" s="10"/>
      <c r="B59" s="11" t="s">
        <v>6</v>
      </c>
      <c r="C59" s="26">
        <f>D59+G59</f>
        <v>2752600</v>
      </c>
      <c r="D59" s="26">
        <v>2752600</v>
      </c>
      <c r="E59" s="26">
        <v>2752600</v>
      </c>
      <c r="F59" s="26">
        <v>0</v>
      </c>
      <c r="G59" s="26">
        <v>0</v>
      </c>
      <c r="H59" s="29">
        <v>0</v>
      </c>
      <c r="I59" s="29">
        <v>0</v>
      </c>
    </row>
    <row r="60" spans="1:9" ht="59.25" customHeight="1">
      <c r="A60" s="10"/>
      <c r="B60" s="16" t="s">
        <v>74</v>
      </c>
      <c r="C60" s="26">
        <f>D60+G60</f>
        <v>340000</v>
      </c>
      <c r="D60" s="26">
        <v>0</v>
      </c>
      <c r="E60" s="26">
        <v>0</v>
      </c>
      <c r="F60" s="26">
        <v>0</v>
      </c>
      <c r="G60" s="26">
        <v>340000</v>
      </c>
      <c r="H60" s="26">
        <v>340000</v>
      </c>
      <c r="I60" s="26">
        <v>0</v>
      </c>
    </row>
    <row r="61" spans="1:9" ht="18" customHeight="1">
      <c r="A61" s="34" t="s">
        <v>38</v>
      </c>
      <c r="B61" s="35" t="s">
        <v>39</v>
      </c>
      <c r="C61" s="36">
        <f aca="true" t="shared" si="14" ref="C61:I61">SUM(C62:C68)</f>
        <v>1538493.8</v>
      </c>
      <c r="D61" s="36">
        <f t="shared" si="14"/>
        <v>1538493.8</v>
      </c>
      <c r="E61" s="36">
        <f t="shared" si="14"/>
        <v>1489593.8</v>
      </c>
      <c r="F61" s="36">
        <f t="shared" si="14"/>
        <v>0</v>
      </c>
      <c r="G61" s="36">
        <f t="shared" si="14"/>
        <v>0</v>
      </c>
      <c r="H61" s="36">
        <f t="shared" si="14"/>
        <v>0</v>
      </c>
      <c r="I61" s="36">
        <f t="shared" si="14"/>
        <v>0</v>
      </c>
    </row>
    <row r="62" spans="1:9" ht="18" customHeight="1">
      <c r="A62" s="9"/>
      <c r="B62" s="11" t="s">
        <v>23</v>
      </c>
      <c r="C62" s="25">
        <f aca="true" t="shared" si="15" ref="C62:C68">D62+G62</f>
        <v>2500</v>
      </c>
      <c r="D62" s="25">
        <v>2500</v>
      </c>
      <c r="E62" s="25">
        <v>0</v>
      </c>
      <c r="F62" s="25">
        <v>0</v>
      </c>
      <c r="G62" s="25">
        <v>0</v>
      </c>
      <c r="H62" s="29">
        <v>0</v>
      </c>
      <c r="I62" s="29">
        <v>0</v>
      </c>
    </row>
    <row r="63" spans="1:9" ht="53.25" customHeight="1">
      <c r="A63" s="9"/>
      <c r="B63" s="16" t="s">
        <v>40</v>
      </c>
      <c r="C63" s="25">
        <f t="shared" si="15"/>
        <v>708988.2</v>
      </c>
      <c r="D63" s="25">
        <v>708988.2</v>
      </c>
      <c r="E63" s="25">
        <v>708988.2</v>
      </c>
      <c r="F63" s="25">
        <v>0</v>
      </c>
      <c r="G63" s="25">
        <v>0</v>
      </c>
      <c r="H63" s="29">
        <v>0</v>
      </c>
      <c r="I63" s="29">
        <v>0</v>
      </c>
    </row>
    <row r="64" spans="1:9" ht="54" customHeight="1">
      <c r="A64" s="18"/>
      <c r="B64" s="19" t="s">
        <v>6</v>
      </c>
      <c r="C64" s="30">
        <f t="shared" si="15"/>
        <v>772700</v>
      </c>
      <c r="D64" s="30">
        <v>772700</v>
      </c>
      <c r="E64" s="30">
        <v>772700</v>
      </c>
      <c r="F64" s="30">
        <v>0</v>
      </c>
      <c r="G64" s="29">
        <v>0</v>
      </c>
      <c r="H64" s="29">
        <v>0</v>
      </c>
      <c r="I64" s="29">
        <v>0</v>
      </c>
    </row>
    <row r="65" spans="1:9" ht="21.75" customHeight="1">
      <c r="A65" s="9"/>
      <c r="B65" s="11" t="s">
        <v>35</v>
      </c>
      <c r="C65" s="25">
        <f t="shared" si="15"/>
        <v>3700</v>
      </c>
      <c r="D65" s="25">
        <v>3700</v>
      </c>
      <c r="E65" s="25">
        <v>0</v>
      </c>
      <c r="F65" s="25">
        <v>0</v>
      </c>
      <c r="G65" s="25">
        <v>0</v>
      </c>
      <c r="H65" s="29">
        <v>0</v>
      </c>
      <c r="I65" s="29">
        <v>0</v>
      </c>
    </row>
    <row r="66" spans="1:9" ht="54" customHeight="1">
      <c r="A66" s="9"/>
      <c r="B66" s="16" t="s">
        <v>41</v>
      </c>
      <c r="C66" s="25">
        <f t="shared" si="15"/>
        <v>7905.6</v>
      </c>
      <c r="D66" s="25">
        <v>7905.6</v>
      </c>
      <c r="E66" s="25">
        <v>7905.6</v>
      </c>
      <c r="F66" s="25">
        <v>0</v>
      </c>
      <c r="G66" s="25">
        <v>0</v>
      </c>
      <c r="H66" s="29">
        <v>0</v>
      </c>
      <c r="I66" s="29">
        <v>0</v>
      </c>
    </row>
    <row r="67" spans="1:9" ht="63.75" customHeight="1">
      <c r="A67" s="18"/>
      <c r="B67" s="13" t="s">
        <v>12</v>
      </c>
      <c r="C67" s="30">
        <f t="shared" si="15"/>
        <v>42500</v>
      </c>
      <c r="D67" s="30">
        <v>42500</v>
      </c>
      <c r="E67" s="30">
        <v>0</v>
      </c>
      <c r="F67" s="30">
        <v>0</v>
      </c>
      <c r="G67" s="29">
        <v>0</v>
      </c>
      <c r="H67" s="29">
        <v>0</v>
      </c>
      <c r="I67" s="29">
        <v>0</v>
      </c>
    </row>
    <row r="68" spans="1:9" ht="18.75" customHeight="1">
      <c r="A68" s="18"/>
      <c r="B68" s="19" t="s">
        <v>13</v>
      </c>
      <c r="C68" s="30">
        <f t="shared" si="15"/>
        <v>200</v>
      </c>
      <c r="D68" s="30">
        <v>200</v>
      </c>
      <c r="E68" s="30">
        <v>0</v>
      </c>
      <c r="F68" s="30">
        <v>0</v>
      </c>
      <c r="G68" s="29">
        <v>0</v>
      </c>
      <c r="H68" s="29">
        <v>0</v>
      </c>
      <c r="I68" s="29">
        <v>0</v>
      </c>
    </row>
    <row r="69" spans="1:9" ht="27.75" customHeight="1">
      <c r="A69" s="48" t="s">
        <v>42</v>
      </c>
      <c r="B69" s="49" t="s">
        <v>43</v>
      </c>
      <c r="C69" s="50">
        <f>SUM(C70:C73)</f>
        <v>806573.55</v>
      </c>
      <c r="D69" s="50">
        <f aca="true" t="shared" si="16" ref="D69:I69">SUM(D70:D73)</f>
        <v>806573.55</v>
      </c>
      <c r="E69" s="50">
        <f t="shared" si="16"/>
        <v>106781</v>
      </c>
      <c r="F69" s="50">
        <f t="shared" si="16"/>
        <v>113392.55</v>
      </c>
      <c r="G69" s="50">
        <f t="shared" si="16"/>
        <v>0</v>
      </c>
      <c r="H69" s="50">
        <f t="shared" si="16"/>
        <v>0</v>
      </c>
      <c r="I69" s="50">
        <f t="shared" si="16"/>
        <v>0</v>
      </c>
    </row>
    <row r="70" spans="1:9" ht="57" customHeight="1">
      <c r="A70" s="20"/>
      <c r="B70" s="11" t="s">
        <v>6</v>
      </c>
      <c r="C70" s="29">
        <f>D70+G70</f>
        <v>86000</v>
      </c>
      <c r="D70" s="29">
        <v>86000</v>
      </c>
      <c r="E70" s="29">
        <v>86000</v>
      </c>
      <c r="F70" s="29">
        <v>0</v>
      </c>
      <c r="G70" s="29">
        <v>0</v>
      </c>
      <c r="H70" s="29">
        <v>0</v>
      </c>
      <c r="I70" s="29">
        <v>0</v>
      </c>
    </row>
    <row r="71" spans="1:9" ht="42" customHeight="1">
      <c r="A71" s="18"/>
      <c r="B71" s="21" t="s">
        <v>44</v>
      </c>
      <c r="C71" s="29">
        <f>D71+G71</f>
        <v>20781</v>
      </c>
      <c r="D71" s="29">
        <v>20781</v>
      </c>
      <c r="E71" s="29">
        <v>20781</v>
      </c>
      <c r="F71" s="29">
        <v>0</v>
      </c>
      <c r="G71" s="29">
        <v>0</v>
      </c>
      <c r="H71" s="29">
        <v>0</v>
      </c>
      <c r="I71" s="29">
        <v>0</v>
      </c>
    </row>
    <row r="72" spans="1:9" ht="72" customHeight="1">
      <c r="A72" s="18"/>
      <c r="B72" s="21" t="s">
        <v>45</v>
      </c>
      <c r="C72" s="29">
        <f>D72+G72</f>
        <v>586400</v>
      </c>
      <c r="D72" s="29">
        <v>586400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</row>
    <row r="73" spans="1:9" ht="63" customHeight="1">
      <c r="A73" s="18"/>
      <c r="B73" s="21" t="s">
        <v>72</v>
      </c>
      <c r="C73" s="29">
        <f>D73+G73</f>
        <v>113392.55</v>
      </c>
      <c r="D73" s="29">
        <v>113392.55</v>
      </c>
      <c r="E73" s="29">
        <v>0</v>
      </c>
      <c r="F73" s="29">
        <v>113392.55</v>
      </c>
      <c r="G73" s="29">
        <v>0</v>
      </c>
      <c r="H73" s="29">
        <v>0</v>
      </c>
      <c r="I73" s="29">
        <v>0</v>
      </c>
    </row>
    <row r="74" spans="1:9" ht="25.5" customHeight="1">
      <c r="A74" s="51" t="s">
        <v>46</v>
      </c>
      <c r="B74" s="52" t="s">
        <v>47</v>
      </c>
      <c r="C74" s="53">
        <f aca="true" t="shared" si="17" ref="C74:I74">SUM(C75:C78)</f>
        <v>263017</v>
      </c>
      <c r="D74" s="53">
        <f t="shared" si="17"/>
        <v>263017</v>
      </c>
      <c r="E74" s="53">
        <f t="shared" si="17"/>
        <v>0</v>
      </c>
      <c r="F74" s="53">
        <f t="shared" si="17"/>
        <v>0</v>
      </c>
      <c r="G74" s="53">
        <f t="shared" si="17"/>
        <v>0</v>
      </c>
      <c r="H74" s="53">
        <f t="shared" si="17"/>
        <v>0</v>
      </c>
      <c r="I74" s="53">
        <f t="shared" si="17"/>
        <v>0</v>
      </c>
    </row>
    <row r="75" spans="1:9" ht="42.75" customHeight="1">
      <c r="A75" s="18"/>
      <c r="B75" s="21" t="s">
        <v>48</v>
      </c>
      <c r="C75" s="29">
        <f>D75+G75</f>
        <v>29053</v>
      </c>
      <c r="D75" s="29">
        <v>29053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</row>
    <row r="76" spans="1:9" ht="67.5" customHeight="1">
      <c r="A76" s="18"/>
      <c r="B76" s="54" t="s">
        <v>12</v>
      </c>
      <c r="C76" s="55">
        <f>D76+G76</f>
        <v>53784</v>
      </c>
      <c r="D76" s="55">
        <v>53784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</row>
    <row r="77" spans="1:9" ht="24" customHeight="1">
      <c r="A77" s="18"/>
      <c r="B77" s="19" t="s">
        <v>13</v>
      </c>
      <c r="C77" s="29">
        <f>D77+G77</f>
        <v>21480</v>
      </c>
      <c r="D77" s="29">
        <v>21480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</row>
    <row r="78" spans="1:9" ht="24" customHeight="1">
      <c r="A78" s="18"/>
      <c r="B78" s="11" t="s">
        <v>35</v>
      </c>
      <c r="C78" s="29">
        <f>D78+G78</f>
        <v>158700</v>
      </c>
      <c r="D78" s="29">
        <v>158700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</row>
    <row r="79" spans="1:9" ht="24" customHeight="1">
      <c r="A79" s="51" t="s">
        <v>49</v>
      </c>
      <c r="B79" s="56" t="s">
        <v>50</v>
      </c>
      <c r="C79" s="53">
        <f>SUM(C80:C81)</f>
        <v>470444</v>
      </c>
      <c r="D79" s="53">
        <f aca="true" t="shared" si="18" ref="D79:I79">SUM(D80:D81)</f>
        <v>470444</v>
      </c>
      <c r="E79" s="53">
        <f t="shared" si="18"/>
        <v>374444</v>
      </c>
      <c r="F79" s="53">
        <f t="shared" si="18"/>
        <v>0</v>
      </c>
      <c r="G79" s="53">
        <f t="shared" si="18"/>
        <v>0</v>
      </c>
      <c r="H79" s="53">
        <f t="shared" si="18"/>
        <v>0</v>
      </c>
      <c r="I79" s="53">
        <f t="shared" si="18"/>
        <v>0</v>
      </c>
    </row>
    <row r="80" spans="1:9" ht="24" customHeight="1">
      <c r="A80" s="18"/>
      <c r="B80" s="11" t="s">
        <v>35</v>
      </c>
      <c r="C80" s="29">
        <f>D80+G80</f>
        <v>96000</v>
      </c>
      <c r="D80" s="29">
        <v>96000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</row>
    <row r="81" spans="1:9" ht="54.75" customHeight="1">
      <c r="A81" s="18"/>
      <c r="B81" s="16" t="s">
        <v>41</v>
      </c>
      <c r="C81" s="29">
        <f>D81+G81</f>
        <v>374444</v>
      </c>
      <c r="D81" s="29">
        <v>374444</v>
      </c>
      <c r="E81" s="29">
        <v>374444</v>
      </c>
      <c r="F81" s="29">
        <v>0</v>
      </c>
      <c r="G81" s="29">
        <v>0</v>
      </c>
      <c r="H81" s="29">
        <v>0</v>
      </c>
      <c r="I81" s="29">
        <v>0</v>
      </c>
    </row>
    <row r="82" spans="1:9" ht="22.5" customHeight="1">
      <c r="A82" s="64" t="s">
        <v>51</v>
      </c>
      <c r="B82" s="65"/>
      <c r="C82" s="31">
        <f aca="true" t="shared" si="19" ref="C82:I82">C12+C14+C16+C21+C26+C30+C37+C39+C42+C48+C50+C58+C61+C69+C74+C79</f>
        <v>66199188.32999999</v>
      </c>
      <c r="D82" s="31">
        <f t="shared" si="19"/>
        <v>50613331.949999996</v>
      </c>
      <c r="E82" s="31">
        <f t="shared" si="19"/>
        <v>8781374.8</v>
      </c>
      <c r="F82" s="31">
        <f t="shared" si="19"/>
        <v>228355.51</v>
      </c>
      <c r="G82" s="31">
        <f t="shared" si="19"/>
        <v>15585856.379999999</v>
      </c>
      <c r="H82" s="31">
        <f t="shared" si="19"/>
        <v>540000</v>
      </c>
      <c r="I82" s="31">
        <f t="shared" si="19"/>
        <v>10125875.379999999</v>
      </c>
    </row>
    <row r="83" spans="2:3" ht="12.75">
      <c r="B83" s="22"/>
      <c r="C83" s="22"/>
    </row>
    <row r="84" spans="2:3" ht="12.75">
      <c r="B84" s="22"/>
      <c r="C84" s="22"/>
    </row>
    <row r="85" spans="5:8" ht="12.75">
      <c r="E85" s="23"/>
      <c r="G85" s="22"/>
      <c r="H85" s="23" t="s">
        <v>52</v>
      </c>
    </row>
    <row r="86" spans="6:7" ht="9.75" customHeight="1">
      <c r="F86" s="22"/>
      <c r="G86" s="23"/>
    </row>
    <row r="87" spans="2:7" ht="15">
      <c r="B87" s="57" t="s">
        <v>53</v>
      </c>
      <c r="C87" s="58"/>
      <c r="F87" s="22"/>
      <c r="G87" s="24" t="s">
        <v>59</v>
      </c>
    </row>
    <row r="88" spans="2:3" ht="14.25">
      <c r="B88" s="58"/>
      <c r="C88" s="58"/>
    </row>
    <row r="89" spans="2:3" ht="15">
      <c r="B89" s="59" t="s">
        <v>54</v>
      </c>
      <c r="C89" s="59"/>
    </row>
    <row r="90" spans="2:3" ht="15">
      <c r="B90" s="59" t="s">
        <v>55</v>
      </c>
      <c r="C90" s="59"/>
    </row>
    <row r="91" spans="2:3" ht="15">
      <c r="B91" s="63" t="s">
        <v>56</v>
      </c>
      <c r="C91" s="63"/>
    </row>
    <row r="92" spans="2:3" ht="15" customHeight="1">
      <c r="B92" s="63" t="s">
        <v>57</v>
      </c>
      <c r="C92" s="63"/>
    </row>
    <row r="93" spans="2:3" ht="17.25" customHeight="1">
      <c r="B93" s="60" t="s">
        <v>58</v>
      </c>
      <c r="C93" s="58"/>
    </row>
    <row r="94" ht="15" customHeight="1"/>
    <row r="95" ht="0.75" customHeight="1"/>
    <row r="96" ht="13.5" customHeight="1"/>
    <row r="97" spans="2:3" ht="12.75">
      <c r="B97" s="22"/>
      <c r="C97" s="22"/>
    </row>
    <row r="98" spans="2:3" ht="12.75">
      <c r="B98" s="22"/>
      <c r="C98" s="22"/>
    </row>
    <row r="99" spans="2:3" ht="12.75">
      <c r="B99" s="22"/>
      <c r="C99" s="22"/>
    </row>
    <row r="100" spans="2:3" ht="12.75">
      <c r="B100" s="22"/>
      <c r="C100" s="22"/>
    </row>
    <row r="101" spans="2:3" ht="12.75">
      <c r="B101" s="22"/>
      <c r="C101" s="22"/>
    </row>
    <row r="102" spans="2:3" ht="12.75">
      <c r="B102" s="22"/>
      <c r="C102" s="22"/>
    </row>
    <row r="103" spans="2:3" ht="12.75">
      <c r="B103" s="22"/>
      <c r="C103" s="22"/>
    </row>
    <row r="104" spans="2:3" ht="12.75">
      <c r="B104" s="22"/>
      <c r="C104" s="22"/>
    </row>
  </sheetData>
  <sheetProtection/>
  <mergeCells count="11">
    <mergeCell ref="H9:I9"/>
    <mergeCell ref="B92:C92"/>
    <mergeCell ref="A82:B82"/>
    <mergeCell ref="B91:C91"/>
    <mergeCell ref="C9:C10"/>
    <mergeCell ref="F2:H3"/>
    <mergeCell ref="B5:E5"/>
    <mergeCell ref="C8:I8"/>
    <mergeCell ref="D9:D10"/>
    <mergeCell ref="E9:F9"/>
    <mergeCell ref="G9:G1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04"/>
  <sheetViews>
    <sheetView zoomScalePageLayoutView="0" workbookViewId="0" topLeftCell="A77">
      <selection activeCell="I94" sqref="A1:I94"/>
    </sheetView>
  </sheetViews>
  <sheetFormatPr defaultColWidth="9.00390625" defaultRowHeight="12.75"/>
  <cols>
    <col min="1" max="1" width="6.875" style="0" customWidth="1"/>
    <col min="2" max="2" width="41.00390625" style="0" customWidth="1"/>
    <col min="3" max="3" width="12.75390625" style="0" customWidth="1"/>
    <col min="4" max="5" width="12.375" style="0" customWidth="1"/>
    <col min="6" max="6" width="17.75390625" style="0" customWidth="1"/>
    <col min="7" max="7" width="13.25390625" style="0" customWidth="1"/>
    <col min="8" max="8" width="11.75390625" style="0" customWidth="1"/>
    <col min="9" max="9" width="18.25390625" style="0" customWidth="1"/>
    <col min="10" max="27" width="9.125" style="41" customWidth="1"/>
  </cols>
  <sheetData>
    <row r="2" spans="4:8" ht="12.75" customHeight="1">
      <c r="D2" s="45"/>
      <c r="E2" s="45"/>
      <c r="F2" s="68" t="s">
        <v>63</v>
      </c>
      <c r="G2" s="68"/>
      <c r="H2" s="68"/>
    </row>
    <row r="3" spans="3:8" ht="29.25" customHeight="1">
      <c r="C3" s="45"/>
      <c r="D3" s="45"/>
      <c r="E3" s="45"/>
      <c r="F3" s="68"/>
      <c r="G3" s="68"/>
      <c r="H3" s="68"/>
    </row>
    <row r="4" ht="9" customHeight="1"/>
    <row r="5" spans="2:5" ht="19.5" customHeight="1">
      <c r="B5" s="62" t="s">
        <v>76</v>
      </c>
      <c r="C5" s="62"/>
      <c r="D5" s="62"/>
      <c r="E5" s="62"/>
    </row>
    <row r="6" ht="11.25" customHeight="1">
      <c r="B6" s="1"/>
    </row>
    <row r="7" ht="12.75">
      <c r="C7" s="2"/>
    </row>
    <row r="8" spans="1:27" s="3" customFormat="1" ht="15" customHeight="1">
      <c r="A8" s="32" t="s">
        <v>0</v>
      </c>
      <c r="B8" s="32" t="s">
        <v>1</v>
      </c>
      <c r="C8" s="70" t="s">
        <v>61</v>
      </c>
      <c r="D8" s="70"/>
      <c r="E8" s="70"/>
      <c r="F8" s="70"/>
      <c r="G8" s="70"/>
      <c r="H8" s="70"/>
      <c r="I8" s="70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3" customFormat="1" ht="15" customHeight="1">
      <c r="A9" s="4"/>
      <c r="B9" s="4"/>
      <c r="C9" s="66" t="s">
        <v>67</v>
      </c>
      <c r="D9" s="66" t="s">
        <v>2</v>
      </c>
      <c r="E9" s="71" t="s">
        <v>66</v>
      </c>
      <c r="F9" s="72"/>
      <c r="G9" s="66" t="s">
        <v>3</v>
      </c>
      <c r="H9" s="71" t="s">
        <v>66</v>
      </c>
      <c r="I9" s="7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7" customFormat="1" ht="75.75" customHeight="1">
      <c r="A10" s="4"/>
      <c r="B10" s="5"/>
      <c r="C10" s="67"/>
      <c r="D10" s="67"/>
      <c r="E10" s="6" t="s">
        <v>64</v>
      </c>
      <c r="F10" s="33" t="s">
        <v>65</v>
      </c>
      <c r="G10" s="67"/>
      <c r="H10" s="6" t="s">
        <v>64</v>
      </c>
      <c r="I10" s="33" t="s">
        <v>65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9" ht="12.75" customHeight="1">
      <c r="A11" s="8">
        <v>1</v>
      </c>
      <c r="B11" s="8">
        <v>2</v>
      </c>
      <c r="C11" s="8">
        <v>3</v>
      </c>
      <c r="D11" s="8">
        <v>4</v>
      </c>
      <c r="E11" s="8"/>
      <c r="F11" s="8"/>
      <c r="G11" s="8">
        <v>5</v>
      </c>
      <c r="H11" s="8">
        <v>5</v>
      </c>
      <c r="I11" s="8">
        <v>5</v>
      </c>
    </row>
    <row r="12" spans="1:27" s="37" customFormat="1" ht="19.5" customHeight="1">
      <c r="A12" s="34" t="s">
        <v>4</v>
      </c>
      <c r="B12" s="35" t="s">
        <v>5</v>
      </c>
      <c r="C12" s="36">
        <f aca="true" t="shared" si="0" ref="C12:I12">C13</f>
        <v>165000</v>
      </c>
      <c r="D12" s="36">
        <f t="shared" si="0"/>
        <v>165000</v>
      </c>
      <c r="E12" s="36">
        <f t="shared" si="0"/>
        <v>165000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9" ht="55.5" customHeight="1">
      <c r="A13" s="10"/>
      <c r="B13" s="11" t="s">
        <v>6</v>
      </c>
      <c r="C13" s="26">
        <f>D13+G13</f>
        <v>165000</v>
      </c>
      <c r="D13" s="26">
        <f>SUM(E13:F13)</f>
        <v>165000</v>
      </c>
      <c r="E13" s="26">
        <v>165000</v>
      </c>
      <c r="F13" s="26">
        <v>0</v>
      </c>
      <c r="G13" s="26">
        <f>SUM(H13:I13)</f>
        <v>0</v>
      </c>
      <c r="H13" s="26">
        <v>0</v>
      </c>
      <c r="I13" s="29">
        <v>0</v>
      </c>
    </row>
    <row r="14" spans="1:27" s="37" customFormat="1" ht="21.75" customHeight="1">
      <c r="A14" s="34" t="s">
        <v>7</v>
      </c>
      <c r="B14" s="38" t="s">
        <v>8</v>
      </c>
      <c r="C14" s="36">
        <f>C15</f>
        <v>287408.05</v>
      </c>
      <c r="D14" s="36">
        <f aca="true" t="shared" si="1" ref="D14:I14">D15</f>
        <v>287408.05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9" ht="54.75" customHeight="1">
      <c r="A15" s="10"/>
      <c r="B15" s="12" t="s">
        <v>9</v>
      </c>
      <c r="C15" s="27">
        <f>D15+G15</f>
        <v>287408.05</v>
      </c>
      <c r="D15" s="28">
        <v>287408.05</v>
      </c>
      <c r="E15" s="28">
        <v>0</v>
      </c>
      <c r="F15" s="28">
        <v>0</v>
      </c>
      <c r="G15" s="29">
        <v>0</v>
      </c>
      <c r="H15" s="29">
        <v>0</v>
      </c>
      <c r="I15" s="29">
        <v>0</v>
      </c>
    </row>
    <row r="16" spans="1:27" s="37" customFormat="1" ht="21" customHeight="1">
      <c r="A16" s="34" t="s">
        <v>10</v>
      </c>
      <c r="B16" s="39" t="s">
        <v>11</v>
      </c>
      <c r="C16" s="40">
        <f aca="true" t="shared" si="2" ref="C16:I16">SUM(C17:C20)</f>
        <v>6569709.9799999995</v>
      </c>
      <c r="D16" s="40">
        <f t="shared" si="2"/>
        <v>132987.6</v>
      </c>
      <c r="E16" s="40">
        <f t="shared" si="2"/>
        <v>0</v>
      </c>
      <c r="F16" s="40">
        <f t="shared" si="2"/>
        <v>0</v>
      </c>
      <c r="G16" s="40">
        <f t="shared" si="2"/>
        <v>6436722.38</v>
      </c>
      <c r="H16" s="40">
        <f t="shared" si="2"/>
        <v>200000</v>
      </c>
      <c r="I16" s="40">
        <f t="shared" si="2"/>
        <v>2289922.38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9" ht="63.75" customHeight="1">
      <c r="A17" s="10"/>
      <c r="B17" s="13" t="s">
        <v>12</v>
      </c>
      <c r="C17" s="27">
        <f>D17+G17</f>
        <v>21987.6</v>
      </c>
      <c r="D17" s="27">
        <v>21987.6</v>
      </c>
      <c r="E17" s="27">
        <v>0</v>
      </c>
      <c r="F17" s="27">
        <v>0</v>
      </c>
      <c r="G17" s="29">
        <v>0</v>
      </c>
      <c r="H17" s="29">
        <v>0</v>
      </c>
      <c r="I17" s="29">
        <v>0</v>
      </c>
    </row>
    <row r="18" spans="1:9" ht="23.25" customHeight="1">
      <c r="A18" s="10"/>
      <c r="B18" s="14" t="s">
        <v>13</v>
      </c>
      <c r="C18" s="27">
        <f>D18+G18</f>
        <v>111000</v>
      </c>
      <c r="D18" s="27">
        <v>111000</v>
      </c>
      <c r="E18" s="27">
        <v>0</v>
      </c>
      <c r="F18" s="27">
        <v>0</v>
      </c>
      <c r="G18" s="26">
        <v>0</v>
      </c>
      <c r="H18" s="29">
        <v>0</v>
      </c>
      <c r="I18" s="29">
        <v>0</v>
      </c>
    </row>
    <row r="19" spans="1:9" ht="58.5" customHeight="1">
      <c r="A19" s="10"/>
      <c r="B19" s="16" t="s">
        <v>73</v>
      </c>
      <c r="C19" s="27">
        <f>D19+G19</f>
        <v>6236722.38</v>
      </c>
      <c r="D19" s="27">
        <v>0</v>
      </c>
      <c r="E19" s="27">
        <v>0</v>
      </c>
      <c r="F19" s="27">
        <v>0</v>
      </c>
      <c r="G19" s="26">
        <v>6236722.38</v>
      </c>
      <c r="H19" s="26">
        <v>0</v>
      </c>
      <c r="I19" s="26">
        <v>2289922.38</v>
      </c>
    </row>
    <row r="20" spans="1:9" ht="57" customHeight="1">
      <c r="A20" s="10"/>
      <c r="B20" s="16" t="s">
        <v>74</v>
      </c>
      <c r="C20" s="27">
        <f>D20+G20</f>
        <v>200000</v>
      </c>
      <c r="D20" s="27">
        <v>0</v>
      </c>
      <c r="E20" s="27">
        <v>0</v>
      </c>
      <c r="F20" s="27">
        <v>0</v>
      </c>
      <c r="G20" s="26">
        <v>200000</v>
      </c>
      <c r="H20" s="26">
        <v>200000</v>
      </c>
      <c r="I20" s="26">
        <v>0</v>
      </c>
    </row>
    <row r="21" spans="1:27" s="37" customFormat="1" ht="19.5" customHeight="1">
      <c r="A21" s="34" t="s">
        <v>14</v>
      </c>
      <c r="B21" s="35" t="s">
        <v>15</v>
      </c>
      <c r="C21" s="36">
        <f>SUM(C22:C25)</f>
        <v>29599.989999999998</v>
      </c>
      <c r="D21" s="36">
        <f aca="true" t="shared" si="3" ref="D21:I21">SUM(D22:D25)</f>
        <v>27475.989999999998</v>
      </c>
      <c r="E21" s="36">
        <f t="shared" si="3"/>
        <v>20000</v>
      </c>
      <c r="F21" s="36">
        <f t="shared" si="3"/>
        <v>0</v>
      </c>
      <c r="G21" s="36">
        <f t="shared" si="3"/>
        <v>2124</v>
      </c>
      <c r="H21" s="36">
        <f t="shared" si="3"/>
        <v>0</v>
      </c>
      <c r="I21" s="36">
        <f t="shared" si="3"/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9" ht="27.75" customHeight="1">
      <c r="A22" s="10"/>
      <c r="B22" s="13" t="s">
        <v>16</v>
      </c>
      <c r="C22" s="26">
        <f>D22+G22</f>
        <v>968.99</v>
      </c>
      <c r="D22" s="26">
        <v>968.99</v>
      </c>
      <c r="E22" s="26">
        <v>0</v>
      </c>
      <c r="F22" s="26">
        <v>0</v>
      </c>
      <c r="G22" s="26">
        <v>0</v>
      </c>
      <c r="H22" s="29">
        <v>0</v>
      </c>
      <c r="I22" s="29">
        <v>0</v>
      </c>
    </row>
    <row r="23" spans="1:9" ht="69" customHeight="1">
      <c r="A23" s="10"/>
      <c r="B23" s="13" t="s">
        <v>12</v>
      </c>
      <c r="C23" s="26">
        <f>D23+G23</f>
        <v>6507</v>
      </c>
      <c r="D23" s="26">
        <v>6507</v>
      </c>
      <c r="E23" s="26">
        <v>0</v>
      </c>
      <c r="F23" s="26">
        <v>0</v>
      </c>
      <c r="G23" s="26">
        <v>0</v>
      </c>
      <c r="H23" s="29">
        <v>0</v>
      </c>
      <c r="I23" s="29">
        <v>0</v>
      </c>
    </row>
    <row r="24" spans="1:9" ht="43.5" customHeight="1">
      <c r="A24" s="10"/>
      <c r="B24" s="61" t="s">
        <v>75</v>
      </c>
      <c r="C24" s="26">
        <f>D24+G24</f>
        <v>2124</v>
      </c>
      <c r="D24" s="26">
        <v>0</v>
      </c>
      <c r="E24" s="26">
        <v>0</v>
      </c>
      <c r="F24" s="26">
        <v>0</v>
      </c>
      <c r="G24" s="26">
        <v>2124</v>
      </c>
      <c r="H24" s="29">
        <v>0</v>
      </c>
      <c r="I24" s="29">
        <v>0</v>
      </c>
    </row>
    <row r="25" spans="1:9" ht="55.5" customHeight="1">
      <c r="A25" s="10"/>
      <c r="B25" s="11" t="s">
        <v>6</v>
      </c>
      <c r="C25" s="26">
        <f>D25+G25</f>
        <v>20000</v>
      </c>
      <c r="D25" s="26">
        <f>SUM(E25:F25)</f>
        <v>20000</v>
      </c>
      <c r="E25" s="26">
        <v>20000</v>
      </c>
      <c r="F25" s="26">
        <v>0</v>
      </c>
      <c r="G25" s="26">
        <v>0</v>
      </c>
      <c r="H25" s="29">
        <v>0</v>
      </c>
      <c r="I25" s="29">
        <v>0</v>
      </c>
    </row>
    <row r="26" spans="1:27" s="37" customFormat="1" ht="19.5" customHeight="1">
      <c r="A26" s="34" t="s">
        <v>17</v>
      </c>
      <c r="B26" s="35" t="s">
        <v>18</v>
      </c>
      <c r="C26" s="36">
        <f>SUM(C27:C29)</f>
        <v>380000</v>
      </c>
      <c r="D26" s="36">
        <f aca="true" t="shared" si="4" ref="D26:I26">SUM(D27:D29)</f>
        <v>380000</v>
      </c>
      <c r="E26" s="36">
        <f t="shared" si="4"/>
        <v>380000</v>
      </c>
      <c r="F26" s="36">
        <f t="shared" si="4"/>
        <v>0</v>
      </c>
      <c r="G26" s="36">
        <f t="shared" si="4"/>
        <v>0</v>
      </c>
      <c r="H26" s="36">
        <f t="shared" si="4"/>
        <v>0</v>
      </c>
      <c r="I26" s="36">
        <f t="shared" si="4"/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9" ht="53.25" customHeight="1">
      <c r="A27" s="10"/>
      <c r="B27" s="11" t="s">
        <v>6</v>
      </c>
      <c r="C27" s="26">
        <f>D27+G27</f>
        <v>25000</v>
      </c>
      <c r="D27" s="26">
        <f>SUM(E27:F27)</f>
        <v>25000</v>
      </c>
      <c r="E27" s="26">
        <v>25000</v>
      </c>
      <c r="F27" s="26">
        <v>0</v>
      </c>
      <c r="G27" s="26">
        <v>0</v>
      </c>
      <c r="H27" s="29">
        <v>0</v>
      </c>
      <c r="I27" s="29">
        <v>0</v>
      </c>
    </row>
    <row r="28" spans="1:9" ht="57" customHeight="1">
      <c r="A28" s="10"/>
      <c r="B28" s="11" t="s">
        <v>6</v>
      </c>
      <c r="C28" s="26">
        <f>D28+G28</f>
        <v>25000</v>
      </c>
      <c r="D28" s="26">
        <f>SUM(E28:F28)</f>
        <v>25000</v>
      </c>
      <c r="E28" s="26">
        <v>25000</v>
      </c>
      <c r="F28" s="26">
        <v>0</v>
      </c>
      <c r="G28" s="26">
        <v>0</v>
      </c>
      <c r="H28" s="29">
        <v>0</v>
      </c>
      <c r="I28" s="29">
        <v>0</v>
      </c>
    </row>
    <row r="29" spans="1:9" ht="52.5" customHeight="1">
      <c r="A29" s="10"/>
      <c r="B29" s="11" t="s">
        <v>6</v>
      </c>
      <c r="C29" s="26">
        <f>D29+G29</f>
        <v>330000</v>
      </c>
      <c r="D29" s="26">
        <f>SUM(E29:F29)</f>
        <v>330000</v>
      </c>
      <c r="E29" s="26">
        <v>330000</v>
      </c>
      <c r="F29" s="26">
        <v>0</v>
      </c>
      <c r="G29" s="26">
        <v>0</v>
      </c>
      <c r="H29" s="29">
        <v>0</v>
      </c>
      <c r="I29" s="29">
        <v>0</v>
      </c>
    </row>
    <row r="30" spans="1:27" s="37" customFormat="1" ht="19.5" customHeight="1">
      <c r="A30" s="34" t="s">
        <v>19</v>
      </c>
      <c r="B30" s="35" t="s">
        <v>20</v>
      </c>
      <c r="C30" s="36">
        <f>SUM(C31:C36)</f>
        <v>635083</v>
      </c>
      <c r="D30" s="36">
        <f aca="true" t="shared" si="5" ref="D30:I30">SUM(D31:D36)</f>
        <v>635083</v>
      </c>
      <c r="E30" s="36">
        <f t="shared" si="5"/>
        <v>175387</v>
      </c>
      <c r="F30" s="36">
        <f t="shared" si="5"/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9" ht="54.75" customHeight="1">
      <c r="A31" s="10"/>
      <c r="B31" s="11" t="s">
        <v>6</v>
      </c>
      <c r="C31" s="26">
        <f aca="true" t="shared" si="6" ref="C31:C36">D31+G31</f>
        <v>150387</v>
      </c>
      <c r="D31" s="26">
        <f>SUM(E31:F31)</f>
        <v>150387</v>
      </c>
      <c r="E31" s="26">
        <v>150387</v>
      </c>
      <c r="F31" s="26">
        <v>0</v>
      </c>
      <c r="G31" s="26">
        <v>0</v>
      </c>
      <c r="H31" s="29">
        <v>0</v>
      </c>
      <c r="I31" s="29">
        <v>0</v>
      </c>
    </row>
    <row r="32" spans="1:9" ht="54.75" customHeight="1">
      <c r="A32" s="10"/>
      <c r="B32" s="15" t="s">
        <v>21</v>
      </c>
      <c r="C32" s="26">
        <f t="shared" si="6"/>
        <v>120000</v>
      </c>
      <c r="D32" s="26">
        <v>120000</v>
      </c>
      <c r="E32" s="26">
        <v>0</v>
      </c>
      <c r="F32" s="26">
        <v>0</v>
      </c>
      <c r="G32" s="26">
        <v>0</v>
      </c>
      <c r="H32" s="29">
        <v>0</v>
      </c>
      <c r="I32" s="29">
        <v>0</v>
      </c>
    </row>
    <row r="33" spans="1:9" ht="24.75" customHeight="1">
      <c r="A33" s="10"/>
      <c r="B33" s="14" t="s">
        <v>22</v>
      </c>
      <c r="C33" s="26">
        <f t="shared" si="6"/>
        <v>11000</v>
      </c>
      <c r="D33" s="26">
        <v>11000</v>
      </c>
      <c r="E33" s="26">
        <v>0</v>
      </c>
      <c r="F33" s="26">
        <v>0</v>
      </c>
      <c r="G33" s="26">
        <v>0</v>
      </c>
      <c r="H33" s="29">
        <v>0</v>
      </c>
      <c r="I33" s="29">
        <v>0</v>
      </c>
    </row>
    <row r="34" spans="1:9" ht="24.75" customHeight="1">
      <c r="A34" s="10"/>
      <c r="B34" s="14" t="s">
        <v>23</v>
      </c>
      <c r="C34" s="26">
        <f t="shared" si="6"/>
        <v>241231</v>
      </c>
      <c r="D34" s="26">
        <v>241231</v>
      </c>
      <c r="E34" s="26">
        <v>0</v>
      </c>
      <c r="F34" s="26">
        <v>0</v>
      </c>
      <c r="G34" s="26">
        <v>0</v>
      </c>
      <c r="H34" s="29">
        <v>0</v>
      </c>
      <c r="I34" s="29">
        <v>0</v>
      </c>
    </row>
    <row r="35" spans="1:9" ht="24.75" customHeight="1">
      <c r="A35" s="10"/>
      <c r="B35" s="14" t="s">
        <v>13</v>
      </c>
      <c r="C35" s="26">
        <f t="shared" si="6"/>
        <v>87465</v>
      </c>
      <c r="D35" s="26">
        <v>87465</v>
      </c>
      <c r="E35" s="26">
        <v>0</v>
      </c>
      <c r="F35" s="26">
        <v>0</v>
      </c>
      <c r="G35" s="26">
        <v>0</v>
      </c>
      <c r="H35" s="29">
        <v>0</v>
      </c>
      <c r="I35" s="29">
        <v>0</v>
      </c>
    </row>
    <row r="36" spans="1:9" ht="55.5" customHeight="1">
      <c r="A36" s="10"/>
      <c r="B36" s="11" t="s">
        <v>6</v>
      </c>
      <c r="C36" s="26">
        <f t="shared" si="6"/>
        <v>25000</v>
      </c>
      <c r="D36" s="26">
        <v>25000</v>
      </c>
      <c r="E36" s="26">
        <v>25000</v>
      </c>
      <c r="F36" s="26">
        <v>0</v>
      </c>
      <c r="G36" s="26">
        <v>0</v>
      </c>
      <c r="H36" s="29">
        <v>0</v>
      </c>
      <c r="I36" s="29">
        <v>0</v>
      </c>
    </row>
    <row r="37" spans="1:27" s="37" customFormat="1" ht="24.75" customHeight="1">
      <c r="A37" s="34" t="s">
        <v>62</v>
      </c>
      <c r="B37" s="38" t="s">
        <v>68</v>
      </c>
      <c r="C37" s="36">
        <f>C38</f>
        <v>10000</v>
      </c>
      <c r="D37" s="36">
        <f aca="true" t="shared" si="7" ref="D37:I37">D38</f>
        <v>10000</v>
      </c>
      <c r="E37" s="36">
        <f t="shared" si="7"/>
        <v>10000</v>
      </c>
      <c r="F37" s="36">
        <f t="shared" si="7"/>
        <v>0</v>
      </c>
      <c r="G37" s="36">
        <f t="shared" si="7"/>
        <v>0</v>
      </c>
      <c r="H37" s="36">
        <f t="shared" si="7"/>
        <v>0</v>
      </c>
      <c r="I37" s="36">
        <f t="shared" si="7"/>
        <v>0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9" ht="55.5" customHeight="1">
      <c r="A38" s="10"/>
      <c r="B38" s="11" t="s">
        <v>6</v>
      </c>
      <c r="C38" s="26">
        <f>D38+G38</f>
        <v>10000</v>
      </c>
      <c r="D38" s="26">
        <v>10000</v>
      </c>
      <c r="E38" s="26">
        <v>10000</v>
      </c>
      <c r="F38" s="26">
        <v>0</v>
      </c>
      <c r="G38" s="26">
        <v>0</v>
      </c>
      <c r="H38" s="29">
        <v>0</v>
      </c>
      <c r="I38" s="29">
        <v>0</v>
      </c>
    </row>
    <row r="39" spans="1:27" s="37" customFormat="1" ht="30" customHeight="1">
      <c r="A39" s="34" t="s">
        <v>24</v>
      </c>
      <c r="B39" s="38" t="s">
        <v>25</v>
      </c>
      <c r="C39" s="36">
        <f>SUM(C40:C41)</f>
        <v>3307569</v>
      </c>
      <c r="D39" s="36">
        <f aca="true" t="shared" si="8" ref="D39:I39">SUM(D40:D41)</f>
        <v>3307569</v>
      </c>
      <c r="E39" s="36">
        <f t="shared" si="8"/>
        <v>3307569</v>
      </c>
      <c r="F39" s="36">
        <f t="shared" si="8"/>
        <v>0</v>
      </c>
      <c r="G39" s="36">
        <f t="shared" si="8"/>
        <v>0</v>
      </c>
      <c r="H39" s="36">
        <f t="shared" si="8"/>
        <v>0</v>
      </c>
      <c r="I39" s="36">
        <f t="shared" si="8"/>
        <v>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9" ht="57" customHeight="1">
      <c r="A40" s="10"/>
      <c r="B40" s="11" t="s">
        <v>6</v>
      </c>
      <c r="C40" s="26">
        <f>D40+G40</f>
        <v>3307069</v>
      </c>
      <c r="D40" s="26">
        <v>3307069</v>
      </c>
      <c r="E40" s="26">
        <v>3307069</v>
      </c>
      <c r="F40" s="26">
        <v>0</v>
      </c>
      <c r="G40" s="26">
        <v>0</v>
      </c>
      <c r="H40" s="29">
        <v>0</v>
      </c>
      <c r="I40" s="29">
        <v>0</v>
      </c>
    </row>
    <row r="41" spans="1:9" ht="54.75" customHeight="1">
      <c r="A41" s="10"/>
      <c r="B41" s="11" t="s">
        <v>6</v>
      </c>
      <c r="C41" s="26">
        <f>D41+G41</f>
        <v>500</v>
      </c>
      <c r="D41" s="26">
        <v>500</v>
      </c>
      <c r="E41" s="26">
        <v>500</v>
      </c>
      <c r="F41" s="26">
        <v>0</v>
      </c>
      <c r="G41" s="26">
        <v>0</v>
      </c>
      <c r="H41" s="29">
        <v>0</v>
      </c>
      <c r="I41" s="29">
        <v>0</v>
      </c>
    </row>
    <row r="42" spans="1:9" ht="58.5" customHeight="1">
      <c r="A42" s="34" t="s">
        <v>26</v>
      </c>
      <c r="B42" s="38" t="s">
        <v>27</v>
      </c>
      <c r="C42" s="36">
        <f>SUM(C43:C47)</f>
        <v>8569719</v>
      </c>
      <c r="D42" s="36">
        <f aca="true" t="shared" si="9" ref="D42:I42">SUM(D43:D47)</f>
        <v>8569719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</row>
    <row r="43" spans="1:9" s="41" customFormat="1" ht="24" customHeight="1">
      <c r="A43" s="46"/>
      <c r="B43" s="42" t="s">
        <v>69</v>
      </c>
      <c r="C43" s="47">
        <f>D43+G43</f>
        <v>1417583</v>
      </c>
      <c r="D43" s="47">
        <v>1417583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s="41" customFormat="1" ht="43.5" customHeight="1">
      <c r="A44" s="46"/>
      <c r="B44" s="42" t="s">
        <v>70</v>
      </c>
      <c r="C44" s="47">
        <f>D44+G44</f>
        <v>27000</v>
      </c>
      <c r="D44" s="47">
        <v>27000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</row>
    <row r="45" spans="1:9" s="41" customFormat="1" ht="28.5" customHeight="1">
      <c r="A45" s="46"/>
      <c r="B45" s="42" t="s">
        <v>71</v>
      </c>
      <c r="C45" s="47">
        <f>D45+G45</f>
        <v>40750</v>
      </c>
      <c r="D45" s="47">
        <v>40750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</row>
    <row r="46" spans="1:9" ht="24" customHeight="1">
      <c r="A46" s="10"/>
      <c r="B46" s="11" t="s">
        <v>28</v>
      </c>
      <c r="C46" s="26">
        <f>D46+G46</f>
        <v>6877562</v>
      </c>
      <c r="D46" s="26">
        <v>6877562</v>
      </c>
      <c r="E46" s="26">
        <v>0</v>
      </c>
      <c r="F46" s="26">
        <v>0</v>
      </c>
      <c r="G46" s="26">
        <v>0</v>
      </c>
      <c r="H46" s="29">
        <v>0</v>
      </c>
      <c r="I46" s="29">
        <v>0</v>
      </c>
    </row>
    <row r="47" spans="1:9" ht="21.75" customHeight="1">
      <c r="A47" s="10"/>
      <c r="B47" s="11" t="s">
        <v>29</v>
      </c>
      <c r="C47" s="26">
        <f>D47+G47</f>
        <v>206824</v>
      </c>
      <c r="D47" s="26">
        <v>206824</v>
      </c>
      <c r="E47" s="26">
        <v>0</v>
      </c>
      <c r="F47" s="26">
        <v>0</v>
      </c>
      <c r="G47" s="26">
        <v>0</v>
      </c>
      <c r="H47" s="29">
        <v>0</v>
      </c>
      <c r="I47" s="29">
        <v>0</v>
      </c>
    </row>
    <row r="48" spans="1:9" ht="21" customHeight="1">
      <c r="A48" s="34" t="s">
        <v>30</v>
      </c>
      <c r="B48" s="38" t="s">
        <v>31</v>
      </c>
      <c r="C48" s="36">
        <f aca="true" t="shared" si="10" ref="C48:I48">SUM(C49:C49)</f>
        <v>30686249</v>
      </c>
      <c r="D48" s="36">
        <f t="shared" si="10"/>
        <v>30686249</v>
      </c>
      <c r="E48" s="36">
        <f t="shared" si="10"/>
        <v>0</v>
      </c>
      <c r="F48" s="36">
        <f t="shared" si="10"/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</row>
    <row r="49" spans="1:9" ht="21" customHeight="1">
      <c r="A49" s="10"/>
      <c r="B49" s="11" t="s">
        <v>32</v>
      </c>
      <c r="C49" s="26">
        <f>D49+G49</f>
        <v>30686249</v>
      </c>
      <c r="D49" s="26">
        <v>30686249</v>
      </c>
      <c r="E49" s="26">
        <v>0</v>
      </c>
      <c r="F49" s="26">
        <v>0</v>
      </c>
      <c r="G49" s="26">
        <v>0</v>
      </c>
      <c r="H49" s="29">
        <v>0</v>
      </c>
      <c r="I49" s="29">
        <v>0</v>
      </c>
    </row>
    <row r="50" spans="1:9" ht="21" customHeight="1">
      <c r="A50" s="34" t="s">
        <v>33</v>
      </c>
      <c r="B50" s="38" t="s">
        <v>34</v>
      </c>
      <c r="C50" s="36">
        <f aca="true" t="shared" si="11" ref="C50:I50">SUM(C51:C57)</f>
        <v>9663316.96</v>
      </c>
      <c r="D50" s="36">
        <f t="shared" si="11"/>
        <v>580711.96</v>
      </c>
      <c r="E50" s="36">
        <f t="shared" si="11"/>
        <v>0</v>
      </c>
      <c r="F50" s="36">
        <f t="shared" si="11"/>
        <v>114962.96</v>
      </c>
      <c r="G50" s="36">
        <f t="shared" si="11"/>
        <v>9082605</v>
      </c>
      <c r="H50" s="36">
        <f t="shared" si="11"/>
        <v>0</v>
      </c>
      <c r="I50" s="36">
        <f t="shared" si="11"/>
        <v>7835953</v>
      </c>
    </row>
    <row r="51" spans="1:9" ht="21" customHeight="1">
      <c r="A51" s="17"/>
      <c r="B51" s="11" t="s">
        <v>35</v>
      </c>
      <c r="C51" s="25">
        <f aca="true" t="shared" si="12" ref="C51:C57">D51+G51</f>
        <v>132643</v>
      </c>
      <c r="D51" s="25">
        <v>132643</v>
      </c>
      <c r="E51" s="25">
        <v>0</v>
      </c>
      <c r="F51" s="25">
        <v>0</v>
      </c>
      <c r="G51" s="25">
        <v>0</v>
      </c>
      <c r="H51" s="29">
        <v>0</v>
      </c>
      <c r="I51" s="29">
        <v>0</v>
      </c>
    </row>
    <row r="52" spans="1:9" ht="43.5" customHeight="1">
      <c r="A52" s="17"/>
      <c r="B52" s="11" t="s">
        <v>48</v>
      </c>
      <c r="C52" s="25">
        <f t="shared" si="12"/>
        <v>12000</v>
      </c>
      <c r="D52" s="25">
        <v>12000</v>
      </c>
      <c r="E52" s="25">
        <v>0</v>
      </c>
      <c r="F52" s="25">
        <v>0</v>
      </c>
      <c r="G52" s="25">
        <v>0</v>
      </c>
      <c r="H52" s="29">
        <v>0</v>
      </c>
      <c r="I52" s="29">
        <v>0</v>
      </c>
    </row>
    <row r="53" spans="1:9" ht="69" customHeight="1">
      <c r="A53" s="17"/>
      <c r="B53" s="13" t="s">
        <v>12</v>
      </c>
      <c r="C53" s="25">
        <f t="shared" si="12"/>
        <v>165078</v>
      </c>
      <c r="D53" s="25">
        <v>165078</v>
      </c>
      <c r="E53" s="25">
        <v>0</v>
      </c>
      <c r="F53" s="25">
        <v>0</v>
      </c>
      <c r="G53" s="25">
        <v>0</v>
      </c>
      <c r="H53" s="29">
        <v>0</v>
      </c>
      <c r="I53" s="29">
        <v>0</v>
      </c>
    </row>
    <row r="54" spans="1:9" ht="21" customHeight="1">
      <c r="A54" s="17"/>
      <c r="B54" s="11" t="s">
        <v>13</v>
      </c>
      <c r="C54" s="25">
        <f t="shared" si="12"/>
        <v>154950</v>
      </c>
      <c r="D54" s="25">
        <v>154950</v>
      </c>
      <c r="E54" s="25">
        <v>0</v>
      </c>
      <c r="F54" s="25">
        <v>0</v>
      </c>
      <c r="G54" s="25">
        <v>0</v>
      </c>
      <c r="H54" s="29">
        <v>0</v>
      </c>
      <c r="I54" s="29">
        <v>0</v>
      </c>
    </row>
    <row r="55" spans="1:9" ht="21" customHeight="1">
      <c r="A55" s="10"/>
      <c r="B55" s="11" t="s">
        <v>22</v>
      </c>
      <c r="C55" s="26">
        <f t="shared" si="12"/>
        <v>1078</v>
      </c>
      <c r="D55" s="26">
        <v>1078</v>
      </c>
      <c r="E55" s="26">
        <v>0</v>
      </c>
      <c r="F55" s="26">
        <v>0</v>
      </c>
      <c r="G55" s="26">
        <v>0</v>
      </c>
      <c r="H55" s="29">
        <v>0</v>
      </c>
      <c r="I55" s="29">
        <v>0</v>
      </c>
    </row>
    <row r="56" spans="1:9" ht="59.25" customHeight="1">
      <c r="A56" s="10"/>
      <c r="B56" s="21" t="s">
        <v>72</v>
      </c>
      <c r="C56" s="26">
        <f t="shared" si="12"/>
        <v>114962.96</v>
      </c>
      <c r="D56" s="26">
        <v>114962.96</v>
      </c>
      <c r="E56" s="26">
        <v>0</v>
      </c>
      <c r="F56" s="26">
        <v>114962.96</v>
      </c>
      <c r="G56" s="26">
        <v>0</v>
      </c>
      <c r="H56" s="29">
        <v>0</v>
      </c>
      <c r="I56" s="29">
        <v>0</v>
      </c>
    </row>
    <row r="57" spans="1:9" ht="63" customHeight="1">
      <c r="A57" s="10"/>
      <c r="B57" s="16" t="s">
        <v>73</v>
      </c>
      <c r="C57" s="26">
        <f t="shared" si="12"/>
        <v>9082605</v>
      </c>
      <c r="D57" s="26">
        <v>0</v>
      </c>
      <c r="E57" s="26">
        <v>0</v>
      </c>
      <c r="F57" s="26">
        <v>0</v>
      </c>
      <c r="G57" s="26">
        <v>9082605</v>
      </c>
      <c r="H57" s="26">
        <v>0</v>
      </c>
      <c r="I57" s="26">
        <v>7835953</v>
      </c>
    </row>
    <row r="58" spans="1:9" ht="19.5" customHeight="1">
      <c r="A58" s="34" t="s">
        <v>36</v>
      </c>
      <c r="B58" s="35" t="s">
        <v>37</v>
      </c>
      <c r="C58" s="36">
        <f>SUM(C59:C60)</f>
        <v>3092600</v>
      </c>
      <c r="D58" s="36">
        <f aca="true" t="shared" si="13" ref="D58:I58">SUM(D59:D60)</f>
        <v>2752600</v>
      </c>
      <c r="E58" s="36">
        <f t="shared" si="13"/>
        <v>2752600</v>
      </c>
      <c r="F58" s="36">
        <f t="shared" si="13"/>
        <v>0</v>
      </c>
      <c r="G58" s="36">
        <f t="shared" si="13"/>
        <v>340000</v>
      </c>
      <c r="H58" s="36">
        <f t="shared" si="13"/>
        <v>340000</v>
      </c>
      <c r="I58" s="36">
        <f t="shared" si="13"/>
        <v>0</v>
      </c>
    </row>
    <row r="59" spans="1:9" ht="53.25" customHeight="1">
      <c r="A59" s="10"/>
      <c r="B59" s="11" t="s">
        <v>6</v>
      </c>
      <c r="C59" s="26">
        <f>D59+G59</f>
        <v>2752600</v>
      </c>
      <c r="D59" s="26">
        <v>2752600</v>
      </c>
      <c r="E59" s="26">
        <v>2752600</v>
      </c>
      <c r="F59" s="26">
        <v>0</v>
      </c>
      <c r="G59" s="26">
        <v>0</v>
      </c>
      <c r="H59" s="29">
        <v>0</v>
      </c>
      <c r="I59" s="29">
        <v>0</v>
      </c>
    </row>
    <row r="60" spans="1:9" ht="59.25" customHeight="1">
      <c r="A60" s="10"/>
      <c r="B60" s="16" t="s">
        <v>74</v>
      </c>
      <c r="C60" s="26">
        <f>D60+G60</f>
        <v>340000</v>
      </c>
      <c r="D60" s="26">
        <v>0</v>
      </c>
      <c r="E60" s="26">
        <v>0</v>
      </c>
      <c r="F60" s="26">
        <v>0</v>
      </c>
      <c r="G60" s="26">
        <v>340000</v>
      </c>
      <c r="H60" s="26">
        <v>340000</v>
      </c>
      <c r="I60" s="26">
        <v>0</v>
      </c>
    </row>
    <row r="61" spans="1:9" ht="18" customHeight="1">
      <c r="A61" s="34" t="s">
        <v>38</v>
      </c>
      <c r="B61" s="35" t="s">
        <v>39</v>
      </c>
      <c r="C61" s="36">
        <f aca="true" t="shared" si="14" ref="C61:I61">SUM(C62:C68)</f>
        <v>1538493.8</v>
      </c>
      <c r="D61" s="36">
        <f t="shared" si="14"/>
        <v>1538493.8</v>
      </c>
      <c r="E61" s="36">
        <f t="shared" si="14"/>
        <v>1489593.8</v>
      </c>
      <c r="F61" s="36">
        <f t="shared" si="14"/>
        <v>0</v>
      </c>
      <c r="G61" s="36">
        <f t="shared" si="14"/>
        <v>0</v>
      </c>
      <c r="H61" s="36">
        <f t="shared" si="14"/>
        <v>0</v>
      </c>
      <c r="I61" s="36">
        <f t="shared" si="14"/>
        <v>0</v>
      </c>
    </row>
    <row r="62" spans="1:9" ht="18" customHeight="1">
      <c r="A62" s="9"/>
      <c r="B62" s="11" t="s">
        <v>23</v>
      </c>
      <c r="C62" s="25">
        <f aca="true" t="shared" si="15" ref="C62:C68">D62+G62</f>
        <v>2500</v>
      </c>
      <c r="D62" s="25">
        <v>2500</v>
      </c>
      <c r="E62" s="25">
        <v>0</v>
      </c>
      <c r="F62" s="25">
        <v>0</v>
      </c>
      <c r="G62" s="25">
        <v>0</v>
      </c>
      <c r="H62" s="29">
        <v>0</v>
      </c>
      <c r="I62" s="29">
        <v>0</v>
      </c>
    </row>
    <row r="63" spans="1:9" ht="53.25" customHeight="1">
      <c r="A63" s="9"/>
      <c r="B63" s="16" t="s">
        <v>40</v>
      </c>
      <c r="C63" s="25">
        <f t="shared" si="15"/>
        <v>708988.2</v>
      </c>
      <c r="D63" s="25">
        <v>708988.2</v>
      </c>
      <c r="E63" s="25">
        <v>708988.2</v>
      </c>
      <c r="F63" s="25">
        <v>0</v>
      </c>
      <c r="G63" s="25">
        <v>0</v>
      </c>
      <c r="H63" s="29">
        <v>0</v>
      </c>
      <c r="I63" s="29">
        <v>0</v>
      </c>
    </row>
    <row r="64" spans="1:9" ht="54" customHeight="1">
      <c r="A64" s="18"/>
      <c r="B64" s="19" t="s">
        <v>6</v>
      </c>
      <c r="C64" s="30">
        <f t="shared" si="15"/>
        <v>772700</v>
      </c>
      <c r="D64" s="30">
        <v>772700</v>
      </c>
      <c r="E64" s="30">
        <v>772700</v>
      </c>
      <c r="F64" s="30">
        <v>0</v>
      </c>
      <c r="G64" s="29">
        <v>0</v>
      </c>
      <c r="H64" s="29">
        <v>0</v>
      </c>
      <c r="I64" s="29">
        <v>0</v>
      </c>
    </row>
    <row r="65" spans="1:9" ht="21.75" customHeight="1">
      <c r="A65" s="9"/>
      <c r="B65" s="11" t="s">
        <v>35</v>
      </c>
      <c r="C65" s="25">
        <f t="shared" si="15"/>
        <v>3700</v>
      </c>
      <c r="D65" s="25">
        <v>3700</v>
      </c>
      <c r="E65" s="25">
        <v>0</v>
      </c>
      <c r="F65" s="25">
        <v>0</v>
      </c>
      <c r="G65" s="25">
        <v>0</v>
      </c>
      <c r="H65" s="29">
        <v>0</v>
      </c>
      <c r="I65" s="29">
        <v>0</v>
      </c>
    </row>
    <row r="66" spans="1:9" ht="54" customHeight="1">
      <c r="A66" s="9"/>
      <c r="B66" s="16" t="s">
        <v>41</v>
      </c>
      <c r="C66" s="25">
        <f t="shared" si="15"/>
        <v>7905.6</v>
      </c>
      <c r="D66" s="25">
        <v>7905.6</v>
      </c>
      <c r="E66" s="25">
        <v>7905.6</v>
      </c>
      <c r="F66" s="25">
        <v>0</v>
      </c>
      <c r="G66" s="25">
        <v>0</v>
      </c>
      <c r="H66" s="29">
        <v>0</v>
      </c>
      <c r="I66" s="29">
        <v>0</v>
      </c>
    </row>
    <row r="67" spans="1:9" ht="63.75" customHeight="1">
      <c r="A67" s="18"/>
      <c r="B67" s="13" t="s">
        <v>12</v>
      </c>
      <c r="C67" s="30">
        <f t="shared" si="15"/>
        <v>42500</v>
      </c>
      <c r="D67" s="30">
        <v>42500</v>
      </c>
      <c r="E67" s="30">
        <v>0</v>
      </c>
      <c r="F67" s="30">
        <v>0</v>
      </c>
      <c r="G67" s="29">
        <v>0</v>
      </c>
      <c r="H67" s="29">
        <v>0</v>
      </c>
      <c r="I67" s="29">
        <v>0</v>
      </c>
    </row>
    <row r="68" spans="1:9" ht="18.75" customHeight="1">
      <c r="A68" s="18"/>
      <c r="B68" s="19" t="s">
        <v>13</v>
      </c>
      <c r="C68" s="30">
        <f t="shared" si="15"/>
        <v>200</v>
      </c>
      <c r="D68" s="30">
        <v>200</v>
      </c>
      <c r="E68" s="30">
        <v>0</v>
      </c>
      <c r="F68" s="30">
        <v>0</v>
      </c>
      <c r="G68" s="29">
        <v>0</v>
      </c>
      <c r="H68" s="29">
        <v>0</v>
      </c>
      <c r="I68" s="29">
        <v>0</v>
      </c>
    </row>
    <row r="69" spans="1:9" ht="27.75" customHeight="1">
      <c r="A69" s="48" t="s">
        <v>42</v>
      </c>
      <c r="B69" s="49" t="s">
        <v>43</v>
      </c>
      <c r="C69" s="50">
        <f>SUM(C70:C73)</f>
        <v>806573.55</v>
      </c>
      <c r="D69" s="50">
        <f aca="true" t="shared" si="16" ref="D69:I69">SUM(D70:D73)</f>
        <v>806573.55</v>
      </c>
      <c r="E69" s="50">
        <f t="shared" si="16"/>
        <v>106781</v>
      </c>
      <c r="F69" s="50">
        <f t="shared" si="16"/>
        <v>113392.55</v>
      </c>
      <c r="G69" s="50">
        <f t="shared" si="16"/>
        <v>0</v>
      </c>
      <c r="H69" s="50">
        <f t="shared" si="16"/>
        <v>0</v>
      </c>
      <c r="I69" s="50">
        <f t="shared" si="16"/>
        <v>0</v>
      </c>
    </row>
    <row r="70" spans="1:9" ht="57" customHeight="1">
      <c r="A70" s="20"/>
      <c r="B70" s="11" t="s">
        <v>6</v>
      </c>
      <c r="C70" s="29">
        <f>D70+G70</f>
        <v>86000</v>
      </c>
      <c r="D70" s="29">
        <v>86000</v>
      </c>
      <c r="E70" s="29">
        <v>86000</v>
      </c>
      <c r="F70" s="29">
        <v>0</v>
      </c>
      <c r="G70" s="29">
        <v>0</v>
      </c>
      <c r="H70" s="29">
        <v>0</v>
      </c>
      <c r="I70" s="29">
        <v>0</v>
      </c>
    </row>
    <row r="71" spans="1:9" ht="42" customHeight="1">
      <c r="A71" s="18"/>
      <c r="B71" s="21" t="s">
        <v>44</v>
      </c>
      <c r="C71" s="29">
        <f>D71+G71</f>
        <v>20781</v>
      </c>
      <c r="D71" s="29">
        <v>20781</v>
      </c>
      <c r="E71" s="29">
        <v>20781</v>
      </c>
      <c r="F71" s="29">
        <v>0</v>
      </c>
      <c r="G71" s="29">
        <v>0</v>
      </c>
      <c r="H71" s="29">
        <v>0</v>
      </c>
      <c r="I71" s="29">
        <v>0</v>
      </c>
    </row>
    <row r="72" spans="1:9" ht="72" customHeight="1">
      <c r="A72" s="18"/>
      <c r="B72" s="21" t="s">
        <v>45</v>
      </c>
      <c r="C72" s="29">
        <f>D72+G72</f>
        <v>586400</v>
      </c>
      <c r="D72" s="29">
        <v>586400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</row>
    <row r="73" spans="1:9" ht="63" customHeight="1">
      <c r="A73" s="18"/>
      <c r="B73" s="21" t="s">
        <v>72</v>
      </c>
      <c r="C73" s="29">
        <f>D73+G73</f>
        <v>113392.55</v>
      </c>
      <c r="D73" s="29">
        <v>113392.55</v>
      </c>
      <c r="E73" s="29">
        <v>0</v>
      </c>
      <c r="F73" s="29">
        <v>113392.55</v>
      </c>
      <c r="G73" s="29">
        <v>0</v>
      </c>
      <c r="H73" s="29">
        <v>0</v>
      </c>
      <c r="I73" s="29">
        <v>0</v>
      </c>
    </row>
    <row r="74" spans="1:9" ht="25.5" customHeight="1">
      <c r="A74" s="51" t="s">
        <v>46</v>
      </c>
      <c r="B74" s="52" t="s">
        <v>47</v>
      </c>
      <c r="C74" s="53">
        <f aca="true" t="shared" si="17" ref="C74:I74">SUM(C75:C78)</f>
        <v>263017</v>
      </c>
      <c r="D74" s="53">
        <f t="shared" si="17"/>
        <v>263017</v>
      </c>
      <c r="E74" s="53">
        <f t="shared" si="17"/>
        <v>0</v>
      </c>
      <c r="F74" s="53">
        <f t="shared" si="17"/>
        <v>0</v>
      </c>
      <c r="G74" s="53">
        <f t="shared" si="17"/>
        <v>0</v>
      </c>
      <c r="H74" s="53">
        <f t="shared" si="17"/>
        <v>0</v>
      </c>
      <c r="I74" s="53">
        <f t="shared" si="17"/>
        <v>0</v>
      </c>
    </row>
    <row r="75" spans="1:9" ht="42.75" customHeight="1">
      <c r="A75" s="18"/>
      <c r="B75" s="21" t="s">
        <v>48</v>
      </c>
      <c r="C75" s="29">
        <f>D75+G75</f>
        <v>29053</v>
      </c>
      <c r="D75" s="29">
        <v>29053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</row>
    <row r="76" spans="1:9" ht="67.5" customHeight="1">
      <c r="A76" s="18"/>
      <c r="B76" s="54" t="s">
        <v>12</v>
      </c>
      <c r="C76" s="55">
        <f>D76+G76</f>
        <v>53784</v>
      </c>
      <c r="D76" s="55">
        <v>53784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</row>
    <row r="77" spans="1:9" ht="24" customHeight="1">
      <c r="A77" s="18"/>
      <c r="B77" s="19" t="s">
        <v>13</v>
      </c>
      <c r="C77" s="29">
        <f>D77+G77</f>
        <v>21480</v>
      </c>
      <c r="D77" s="29">
        <v>21480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</row>
    <row r="78" spans="1:9" ht="24" customHeight="1">
      <c r="A78" s="18"/>
      <c r="B78" s="11" t="s">
        <v>35</v>
      </c>
      <c r="C78" s="29">
        <f>D78+G78</f>
        <v>158700</v>
      </c>
      <c r="D78" s="29">
        <v>158700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</row>
    <row r="79" spans="1:9" ht="24" customHeight="1">
      <c r="A79" s="51" t="s">
        <v>49</v>
      </c>
      <c r="B79" s="56" t="s">
        <v>50</v>
      </c>
      <c r="C79" s="53">
        <f>SUM(C80:C81)</f>
        <v>470444</v>
      </c>
      <c r="D79" s="53">
        <f aca="true" t="shared" si="18" ref="D79:I79">SUM(D80:D81)</f>
        <v>470444</v>
      </c>
      <c r="E79" s="53">
        <f t="shared" si="18"/>
        <v>374444</v>
      </c>
      <c r="F79" s="53">
        <f t="shared" si="18"/>
        <v>0</v>
      </c>
      <c r="G79" s="53">
        <f t="shared" si="18"/>
        <v>0</v>
      </c>
      <c r="H79" s="53">
        <f t="shared" si="18"/>
        <v>0</v>
      </c>
      <c r="I79" s="53">
        <f t="shared" si="18"/>
        <v>0</v>
      </c>
    </row>
    <row r="80" spans="1:9" ht="24" customHeight="1">
      <c r="A80" s="18"/>
      <c r="B80" s="11" t="s">
        <v>35</v>
      </c>
      <c r="C80" s="29">
        <f>D80+G80</f>
        <v>96000</v>
      </c>
      <c r="D80" s="29">
        <v>96000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</row>
    <row r="81" spans="1:9" ht="54.75" customHeight="1">
      <c r="A81" s="18"/>
      <c r="B81" s="16" t="s">
        <v>41</v>
      </c>
      <c r="C81" s="29">
        <f>D81+G81</f>
        <v>374444</v>
      </c>
      <c r="D81" s="29">
        <v>374444</v>
      </c>
      <c r="E81" s="29">
        <v>374444</v>
      </c>
      <c r="F81" s="29">
        <v>0</v>
      </c>
      <c r="G81" s="29">
        <v>0</v>
      </c>
      <c r="H81" s="29">
        <v>0</v>
      </c>
      <c r="I81" s="29">
        <v>0</v>
      </c>
    </row>
    <row r="82" spans="1:9" ht="22.5" customHeight="1">
      <c r="A82" s="64" t="s">
        <v>51</v>
      </c>
      <c r="B82" s="65"/>
      <c r="C82" s="31">
        <f aca="true" t="shared" si="19" ref="C82:I82">C12+C14+C16+C21+C26+C30+C37+C39+C42+C48+C50+C58+C61+C69+C74+C79</f>
        <v>66474783.32999999</v>
      </c>
      <c r="D82" s="31">
        <f t="shared" si="19"/>
        <v>50613331.949999996</v>
      </c>
      <c r="E82" s="31">
        <f t="shared" si="19"/>
        <v>8781374.8</v>
      </c>
      <c r="F82" s="31">
        <f t="shared" si="19"/>
        <v>228355.51</v>
      </c>
      <c r="G82" s="31">
        <f t="shared" si="19"/>
        <v>15861451.379999999</v>
      </c>
      <c r="H82" s="31">
        <f t="shared" si="19"/>
        <v>540000</v>
      </c>
      <c r="I82" s="31">
        <f t="shared" si="19"/>
        <v>10125875.379999999</v>
      </c>
    </row>
    <row r="83" spans="2:3" ht="12.75">
      <c r="B83" s="22"/>
      <c r="C83" s="22"/>
    </row>
    <row r="84" spans="2:3" ht="12.75">
      <c r="B84" s="22"/>
      <c r="C84" s="22"/>
    </row>
    <row r="85" spans="5:8" ht="12.75">
      <c r="E85" s="23"/>
      <c r="G85" s="22"/>
      <c r="H85" s="23" t="s">
        <v>52</v>
      </c>
    </row>
    <row r="86" spans="6:7" ht="9.75" customHeight="1">
      <c r="F86" s="22"/>
      <c r="G86" s="23"/>
    </row>
    <row r="87" spans="2:7" ht="15">
      <c r="B87" s="57" t="s">
        <v>53</v>
      </c>
      <c r="C87" s="58"/>
      <c r="F87" s="22"/>
      <c r="G87" s="24" t="s">
        <v>59</v>
      </c>
    </row>
    <row r="88" spans="2:3" ht="14.25">
      <c r="B88" s="58"/>
      <c r="C88" s="58"/>
    </row>
    <row r="89" spans="2:3" ht="15">
      <c r="B89" s="59" t="s">
        <v>54</v>
      </c>
      <c r="C89" s="59"/>
    </row>
    <row r="90" spans="2:3" ht="15">
      <c r="B90" s="59" t="s">
        <v>55</v>
      </c>
      <c r="C90" s="59"/>
    </row>
    <row r="91" spans="2:3" ht="15">
      <c r="B91" s="63" t="s">
        <v>56</v>
      </c>
      <c r="C91" s="63"/>
    </row>
    <row r="92" spans="2:3" ht="15" customHeight="1">
      <c r="B92" s="63" t="s">
        <v>57</v>
      </c>
      <c r="C92" s="63"/>
    </row>
    <row r="93" spans="2:3" ht="17.25" customHeight="1">
      <c r="B93" s="60" t="s">
        <v>58</v>
      </c>
      <c r="C93" s="58"/>
    </row>
    <row r="94" ht="15" customHeight="1"/>
    <row r="95" ht="0.75" customHeight="1"/>
    <row r="96" ht="13.5" customHeight="1"/>
    <row r="97" spans="2:3" ht="12.75">
      <c r="B97" s="22"/>
      <c r="C97" s="22"/>
    </row>
    <row r="98" spans="2:3" ht="12.75">
      <c r="B98" s="22"/>
      <c r="C98" s="22"/>
    </row>
    <row r="99" spans="2:3" ht="12.75">
      <c r="B99" s="22"/>
      <c r="C99" s="22"/>
    </row>
    <row r="100" spans="2:3" ht="12.75">
      <c r="B100" s="22"/>
      <c r="C100" s="22"/>
    </row>
    <row r="101" spans="2:3" ht="12.75">
      <c r="B101" s="22"/>
      <c r="C101" s="22"/>
    </row>
    <row r="102" spans="2:3" ht="12.75">
      <c r="B102" s="22"/>
      <c r="C102" s="22"/>
    </row>
    <row r="103" spans="2:3" ht="12.75">
      <c r="B103" s="22"/>
      <c r="C103" s="22"/>
    </row>
    <row r="104" spans="2:3" ht="12.75">
      <c r="B104" s="22"/>
      <c r="C104" s="22"/>
    </row>
  </sheetData>
  <sheetProtection/>
  <mergeCells count="10">
    <mergeCell ref="A82:B82"/>
    <mergeCell ref="B91:C91"/>
    <mergeCell ref="B92:C92"/>
    <mergeCell ref="F2:H3"/>
    <mergeCell ref="C8:I8"/>
    <mergeCell ref="C9:C10"/>
    <mergeCell ref="D9:D10"/>
    <mergeCell ref="E9:F9"/>
    <mergeCell ref="G9:G10"/>
    <mergeCell ref="H9:I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2009-12-21T11:37:04Z</cp:lastPrinted>
  <dcterms:created xsi:type="dcterms:W3CDTF">1997-02-26T13:46:56Z</dcterms:created>
  <dcterms:modified xsi:type="dcterms:W3CDTF">2011-03-07T09:30:16Z</dcterms:modified>
  <cp:category/>
  <cp:version/>
  <cp:contentType/>
  <cp:contentStatus/>
</cp:coreProperties>
</file>