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ruk - 1a" sheetId="1" r:id="rId1"/>
    <sheet name="Arkusz2" sheetId="2" r:id="rId2"/>
    <sheet name="Arkusz3" sheetId="3" r:id="rId3"/>
  </sheets>
  <definedNames>
    <definedName name="_xlnm.Print_Area" localSheetId="1">'Arkusz2'!$A$1:$H$144</definedName>
    <definedName name="_xlnm.Print_Area" localSheetId="0">'druk - 1a'!#REF!</definedName>
  </definedNames>
  <calcPr fullCalcOnLoad="1"/>
</workbook>
</file>

<file path=xl/sharedStrings.xml><?xml version="1.0" encoding="utf-8"?>
<sst xmlns="http://schemas.openxmlformats.org/spreadsheetml/2006/main" count="53" uniqueCount="29">
  <si>
    <t>PODSTAWOWE PARAMETRY FINANSOWANIA</t>
  </si>
  <si>
    <t>Podstawa oprocentowania</t>
  </si>
  <si>
    <t xml:space="preserve">Wibor 3 M </t>
  </si>
  <si>
    <t>Marża</t>
  </si>
  <si>
    <t>Data uruchomienia</t>
  </si>
  <si>
    <t>Data</t>
  </si>
  <si>
    <t>Baza % rocznie</t>
  </si>
  <si>
    <t xml:space="preserve">Stopa % </t>
  </si>
  <si>
    <t>Rata kapitałowa</t>
  </si>
  <si>
    <t>Saldo zadłużenia</t>
  </si>
  <si>
    <t>……………………………………………………………………………</t>
  </si>
  <si>
    <t>Kwota kredytu w zł</t>
  </si>
  <si>
    <t>Ogółem</t>
  </si>
  <si>
    <t>(podpis i pieczęc imienna osoby/osób włąściwej/ych do reprezentowania Wykonawcy)</t>
  </si>
  <si>
    <t>Naliczone odsetki miesięczne</t>
  </si>
  <si>
    <t>Spłata raty kap.i odsetki płatne kwartalnie)</t>
  </si>
  <si>
    <t>Załącznik nr 1a do SIWZ</t>
  </si>
  <si>
    <t>Formularz cenowy</t>
  </si>
  <si>
    <t>**-spłata odsetek kwartalnie</t>
  </si>
  <si>
    <t>*** naliczanie odsetek miesiecznie</t>
  </si>
  <si>
    <t>2+3</t>
  </si>
  <si>
    <t>*-baza roczna we wszystkich okresach jednakowa 4,71%-proszę ja wpisać do wyliczeń</t>
  </si>
  <si>
    <t>Baza oprocentowania  w %</t>
  </si>
  <si>
    <t>Marża /obejmuje całość obsługi kredytu/ w %</t>
  </si>
  <si>
    <t>Oprocentowanie łącznie w %</t>
  </si>
  <si>
    <t xml:space="preserve"> </t>
  </si>
  <si>
    <t xml:space="preserve">Baza oprocentowania  w % </t>
  </si>
  <si>
    <t>*-baza roczna we wszystkich okresach jednakowa 4,71%-proszę ją wpisać do wyliczeń we szystkich wierszach</t>
  </si>
  <si>
    <t xml:space="preserve"> w kolumnie B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</si>
</sst>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mmm\ yy"/>
    <numFmt numFmtId="173" formatCode="mmm/yyyy"/>
  </numFmts>
  <fonts count="44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9"/>
      <name val="Arial CE"/>
      <family val="0"/>
    </font>
    <font>
      <b/>
      <i/>
      <sz val="9"/>
      <name val="Arial CE"/>
      <family val="2"/>
    </font>
    <font>
      <sz val="9"/>
      <name val="Times New Roman"/>
      <family val="1"/>
    </font>
    <font>
      <i/>
      <sz val="9"/>
      <name val="Arial CE"/>
      <family val="0"/>
    </font>
    <font>
      <b/>
      <sz val="9"/>
      <color indexed="8"/>
      <name val="Arial CE"/>
      <family val="2"/>
    </font>
    <font>
      <b/>
      <i/>
      <sz val="9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7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172" fontId="4" fillId="33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4" fillId="34" borderId="10" xfId="0" applyNumberFormat="1" applyFont="1" applyFill="1" applyBorder="1" applyAlignment="1">
      <alignment/>
    </xf>
    <xf numFmtId="172" fontId="4" fillId="0" borderId="0" xfId="0" applyNumberFormat="1" applyFont="1" applyBorder="1" applyAlignment="1">
      <alignment horizontal="left"/>
    </xf>
    <xf numFmtId="4" fontId="4" fillId="34" borderId="1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10" fontId="4" fillId="34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0" fontId="3" fillId="0" borderId="0" xfId="0" applyFont="1" applyAlignment="1">
      <alignment vertical="center"/>
    </xf>
    <xf numFmtId="10" fontId="5" fillId="34" borderId="1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 horizontal="center"/>
    </xf>
    <xf numFmtId="14" fontId="4" fillId="34" borderId="1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/>
    </xf>
    <xf numFmtId="10" fontId="3" fillId="0" borderId="12" xfId="0" applyNumberFormat="1" applyFont="1" applyFill="1" applyBorder="1" applyAlignment="1">
      <alignment/>
    </xf>
    <xf numFmtId="10" fontId="3" fillId="0" borderId="10" xfId="0" applyNumberFormat="1" applyFont="1" applyFill="1" applyBorder="1" applyAlignment="1">
      <alignment/>
    </xf>
    <xf numFmtId="14" fontId="3" fillId="0" borderId="13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4" fontId="5" fillId="0" borderId="13" xfId="0" applyNumberFormat="1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14" fontId="4" fillId="0" borderId="13" xfId="0" applyNumberFormat="1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0" fontId="7" fillId="0" borderId="10" xfId="0" applyNumberFormat="1" applyFont="1" applyFill="1" applyBorder="1" applyAlignment="1">
      <alignment/>
    </xf>
    <xf numFmtId="10" fontId="4" fillId="0" borderId="12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10" fontId="3" fillId="0" borderId="15" xfId="0" applyNumberFormat="1" applyFont="1" applyFill="1" applyBorder="1" applyAlignment="1">
      <alignment/>
    </xf>
    <xf numFmtId="10" fontId="3" fillId="0" borderId="16" xfId="0" applyNumberFormat="1" applyFont="1" applyFill="1" applyBorder="1" applyAlignment="1">
      <alignment/>
    </xf>
    <xf numFmtId="172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14" fontId="0" fillId="0" borderId="0" xfId="0" applyNumberFormat="1" applyFont="1" applyAlignment="1">
      <alignment vertical="center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/>
    </xf>
    <xf numFmtId="172" fontId="4" fillId="36" borderId="18" xfId="0" applyNumberFormat="1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72" fontId="5" fillId="0" borderId="18" xfId="0" applyNumberFormat="1" applyFont="1" applyBorder="1" applyAlignment="1">
      <alignment horizontal="left"/>
    </xf>
    <xf numFmtId="172" fontId="5" fillId="0" borderId="19" xfId="0" applyNumberFormat="1" applyFont="1" applyBorder="1" applyAlignment="1">
      <alignment horizontal="left"/>
    </xf>
    <xf numFmtId="172" fontId="5" fillId="0" borderId="12" xfId="0" applyNumberFormat="1" applyFont="1" applyBorder="1" applyAlignment="1">
      <alignment horizontal="left"/>
    </xf>
    <xf numFmtId="172" fontId="4" fillId="0" borderId="20" xfId="0" applyNumberFormat="1" applyFont="1" applyFill="1" applyBorder="1" applyAlignment="1">
      <alignment/>
    </xf>
    <xf numFmtId="172" fontId="4" fillId="0" borderId="21" xfId="0" applyNumberFormat="1" applyFont="1" applyFill="1" applyBorder="1" applyAlignment="1">
      <alignment/>
    </xf>
    <xf numFmtId="172" fontId="4" fillId="0" borderId="15" xfId="0" applyNumberFormat="1" applyFont="1" applyFill="1" applyBorder="1" applyAlignment="1">
      <alignment/>
    </xf>
    <xf numFmtId="172" fontId="5" fillId="0" borderId="1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center" vertical="top" wrapText="1"/>
    </xf>
    <xf numFmtId="172" fontId="5" fillId="0" borderId="18" xfId="0" applyNumberFormat="1" applyFont="1" applyBorder="1" applyAlignment="1">
      <alignment horizontal="left" wrapText="1"/>
    </xf>
    <xf numFmtId="172" fontId="5" fillId="0" borderId="19" xfId="0" applyNumberFormat="1" applyFont="1" applyBorder="1" applyAlignment="1">
      <alignment horizontal="left" wrapText="1"/>
    </xf>
    <xf numFmtId="172" fontId="5" fillId="0" borderId="12" xfId="0" applyNumberFormat="1" applyFont="1" applyBorder="1" applyAlignment="1">
      <alignment horizontal="left" wrapText="1"/>
    </xf>
    <xf numFmtId="172" fontId="4" fillId="0" borderId="10" xfId="0" applyNumberFormat="1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PageLayoutView="0" workbookViewId="0" topLeftCell="A13">
      <selection activeCell="E23" sqref="E23"/>
    </sheetView>
  </sheetViews>
  <sheetFormatPr defaultColWidth="9.00390625" defaultRowHeight="12.75"/>
  <cols>
    <col min="1" max="1" width="10.125" style="1" customWidth="1"/>
    <col min="2" max="2" width="8.25390625" style="1" customWidth="1"/>
    <col min="3" max="3" width="9.25390625" style="1" customWidth="1"/>
    <col min="4" max="4" width="11.625" style="2" customWidth="1"/>
    <col min="5" max="5" width="11.75390625" style="2" customWidth="1"/>
    <col min="6" max="6" width="11.25390625" style="4" customWidth="1"/>
    <col min="7" max="7" width="12.875" style="3" customWidth="1"/>
    <col min="8" max="8" width="12.00390625" style="3" customWidth="1"/>
    <col min="9" max="9" width="13.875" style="3" bestFit="1" customWidth="1"/>
    <col min="10" max="10" width="13.00390625" style="3" customWidth="1"/>
    <col min="11" max="11" width="13.625" style="3" customWidth="1"/>
    <col min="12" max="12" width="14.00390625" style="3" customWidth="1"/>
    <col min="13" max="13" width="14.125" style="3" customWidth="1"/>
    <col min="14" max="14" width="13.375" style="3" customWidth="1"/>
    <col min="15" max="15" width="14.375" style="3" customWidth="1"/>
    <col min="16" max="16384" width="9.125" style="3" customWidth="1"/>
  </cols>
  <sheetData>
    <row r="1" spans="1:8" ht="12.75">
      <c r="A1" s="15"/>
      <c r="B1" s="15"/>
      <c r="C1" s="15"/>
      <c r="D1" s="16"/>
      <c r="E1" s="16"/>
      <c r="F1" s="17" t="s">
        <v>16</v>
      </c>
      <c r="G1" s="18"/>
      <c r="H1" s="19"/>
    </row>
    <row r="2" spans="1:8" ht="12.75">
      <c r="A2" s="58" t="s">
        <v>17</v>
      </c>
      <c r="B2" s="58"/>
      <c r="C2" s="15"/>
      <c r="D2" s="16"/>
      <c r="E2" s="16"/>
      <c r="F2" s="20"/>
      <c r="G2" s="19"/>
      <c r="H2" s="19"/>
    </row>
    <row r="3" spans="1:8" ht="12.75">
      <c r="A3" s="15"/>
      <c r="B3" s="15"/>
      <c r="C3" s="15"/>
      <c r="D3" s="16"/>
      <c r="E3" s="16"/>
      <c r="F3" s="20"/>
      <c r="G3" s="19"/>
      <c r="H3" s="19"/>
    </row>
    <row r="4" spans="1:8" ht="26.25" customHeight="1">
      <c r="A4" s="75" t="s">
        <v>0</v>
      </c>
      <c r="B4" s="76"/>
      <c r="C4" s="76"/>
      <c r="D4" s="77"/>
      <c r="E4" s="21"/>
      <c r="F4" s="22"/>
      <c r="G4" s="20"/>
      <c r="H4" s="19"/>
    </row>
    <row r="5" spans="1:8" ht="19.5" customHeight="1">
      <c r="A5" s="81" t="s">
        <v>11</v>
      </c>
      <c r="B5" s="82"/>
      <c r="C5" s="83"/>
      <c r="D5" s="23">
        <v>4600000</v>
      </c>
      <c r="E5" s="24"/>
      <c r="F5" s="22"/>
      <c r="G5" s="20"/>
      <c r="H5" s="19"/>
    </row>
    <row r="6" spans="1:8" ht="15" customHeight="1">
      <c r="A6" s="84" t="s">
        <v>1</v>
      </c>
      <c r="B6" s="84"/>
      <c r="C6" s="84"/>
      <c r="D6" s="25" t="s">
        <v>2</v>
      </c>
      <c r="E6" s="26"/>
      <c r="F6" s="22"/>
      <c r="G6" s="19"/>
      <c r="H6" s="19"/>
    </row>
    <row r="7" spans="1:8" ht="17.25" customHeight="1">
      <c r="A7" s="84" t="s">
        <v>26</v>
      </c>
      <c r="B7" s="84"/>
      <c r="C7" s="84"/>
      <c r="D7" s="27"/>
      <c r="E7" s="28"/>
      <c r="F7" s="29"/>
      <c r="G7" s="30"/>
      <c r="H7" s="19"/>
    </row>
    <row r="8" spans="1:8" ht="29.25" customHeight="1">
      <c r="A8" s="86" t="s">
        <v>23</v>
      </c>
      <c r="B8" s="87"/>
      <c r="C8" s="88"/>
      <c r="D8" s="31"/>
      <c r="E8" s="32"/>
      <c r="F8" s="22"/>
      <c r="G8" s="19"/>
      <c r="H8" s="19"/>
    </row>
    <row r="9" spans="1:8" ht="15.75" customHeight="1">
      <c r="A9" s="84" t="s">
        <v>24</v>
      </c>
      <c r="B9" s="84"/>
      <c r="C9" s="84"/>
      <c r="D9" s="27"/>
      <c r="E9" s="32"/>
      <c r="F9" s="22"/>
      <c r="G9" s="19"/>
      <c r="H9" s="19"/>
    </row>
    <row r="10" spans="1:8" ht="16.5" customHeight="1">
      <c r="A10" s="78" t="s">
        <v>4</v>
      </c>
      <c r="B10" s="79"/>
      <c r="C10" s="80"/>
      <c r="D10" s="33">
        <v>40817</v>
      </c>
      <c r="E10" s="32"/>
      <c r="F10" s="22" t="s">
        <v>25</v>
      </c>
      <c r="G10" s="19"/>
      <c r="H10" s="19"/>
    </row>
    <row r="11" spans="1:8" ht="12.75">
      <c r="A11" s="15"/>
      <c r="B11" s="15"/>
      <c r="C11" s="15"/>
      <c r="D11" s="16"/>
      <c r="E11" s="34"/>
      <c r="F11" s="22"/>
      <c r="G11" s="19"/>
      <c r="H11" s="19"/>
    </row>
    <row r="12" spans="1:8" ht="27" customHeight="1">
      <c r="A12" s="65" t="s">
        <v>5</v>
      </c>
      <c r="B12" s="66" t="s">
        <v>6</v>
      </c>
      <c r="C12" s="67" t="s">
        <v>3</v>
      </c>
      <c r="D12" s="67" t="s">
        <v>7</v>
      </c>
      <c r="E12" s="16"/>
      <c r="F12" s="22"/>
      <c r="G12" s="19"/>
      <c r="H12" s="19"/>
    </row>
    <row r="13" spans="1:8" ht="12.75" customHeight="1">
      <c r="A13" s="73">
        <v>1</v>
      </c>
      <c r="B13" s="73">
        <v>2</v>
      </c>
      <c r="C13" s="74">
        <v>3</v>
      </c>
      <c r="D13" s="74" t="s">
        <v>20</v>
      </c>
      <c r="E13" s="16"/>
      <c r="F13" s="22"/>
      <c r="G13" s="19"/>
      <c r="H13" s="19"/>
    </row>
    <row r="14" spans="1:10" s="5" customFormat="1" ht="53.25" customHeight="1">
      <c r="A14" s="35">
        <f>$D$10</f>
        <v>40817</v>
      </c>
      <c r="B14" s="63"/>
      <c r="C14" s="64"/>
      <c r="D14" s="64"/>
      <c r="E14" s="66" t="s">
        <v>8</v>
      </c>
      <c r="F14" s="66" t="s">
        <v>14</v>
      </c>
      <c r="G14" s="66" t="s">
        <v>15</v>
      </c>
      <c r="H14" s="66" t="s">
        <v>9</v>
      </c>
      <c r="J14" s="72"/>
    </row>
    <row r="15" spans="1:10" s="6" customFormat="1" ht="12.75" customHeight="1">
      <c r="A15" s="38">
        <v>40847</v>
      </c>
      <c r="B15" s="36"/>
      <c r="C15" s="37"/>
      <c r="D15" s="37"/>
      <c r="E15" s="68"/>
      <c r="F15" s="69">
        <f>H15*D15/365*(A15-A14)</f>
        <v>0</v>
      </c>
      <c r="G15" s="70"/>
      <c r="H15" s="71">
        <f>D5</f>
        <v>4600000</v>
      </c>
      <c r="J15" s="72"/>
    </row>
    <row r="16" spans="1:10" s="6" customFormat="1" ht="12.75" customHeight="1">
      <c r="A16" s="38">
        <v>40877</v>
      </c>
      <c r="B16" s="36"/>
      <c r="C16" s="37"/>
      <c r="D16" s="37"/>
      <c r="E16" s="39"/>
      <c r="F16" s="61">
        <f>H16*D16/365*(A16-A15)</f>
        <v>0</v>
      </c>
      <c r="G16" s="40"/>
      <c r="H16" s="51">
        <f>H15-E16</f>
        <v>4600000</v>
      </c>
      <c r="J16" s="72"/>
    </row>
    <row r="17" spans="1:10" s="12" customFormat="1" ht="12.75" customHeight="1">
      <c r="A17" s="41">
        <v>40908</v>
      </c>
      <c r="B17" s="36"/>
      <c r="C17" s="37"/>
      <c r="D17" s="42"/>
      <c r="E17" s="43"/>
      <c r="F17" s="62">
        <f>H17*D17/365*(A17-A16)</f>
        <v>0</v>
      </c>
      <c r="G17" s="44">
        <f>F15+F16+F17</f>
        <v>0</v>
      </c>
      <c r="H17" s="45">
        <f>H16-E17</f>
        <v>4600000</v>
      </c>
      <c r="J17" s="72"/>
    </row>
    <row r="18" spans="1:10" s="8" customFormat="1" ht="12.75" customHeight="1">
      <c r="A18" s="46">
        <v>40939</v>
      </c>
      <c r="B18" s="36"/>
      <c r="C18" s="37"/>
      <c r="D18" s="47"/>
      <c r="E18" s="48">
        <v>112000</v>
      </c>
      <c r="F18" s="61">
        <f>H17*D18/366*(A18-A17)</f>
        <v>0</v>
      </c>
      <c r="G18" s="49">
        <f>E18</f>
        <v>112000</v>
      </c>
      <c r="H18" s="50">
        <f>H17-E18</f>
        <v>4488000</v>
      </c>
      <c r="J18" s="72"/>
    </row>
    <row r="19" spans="1:10" s="6" customFormat="1" ht="12.75" customHeight="1">
      <c r="A19" s="38">
        <v>40968</v>
      </c>
      <c r="B19" s="36"/>
      <c r="C19" s="37"/>
      <c r="D19" s="37"/>
      <c r="E19" s="39"/>
      <c r="F19" s="61">
        <f aca="true" t="shared" si="0" ref="F19:F29">H19*D19/366*(A19-A18)</f>
        <v>0</v>
      </c>
      <c r="G19" s="40"/>
      <c r="H19" s="51">
        <f aca="true" t="shared" si="1" ref="H19:H82">H18-E19</f>
        <v>4488000</v>
      </c>
      <c r="J19" s="72"/>
    </row>
    <row r="20" spans="1:10" s="12" customFormat="1" ht="12.75" customHeight="1">
      <c r="A20" s="41">
        <v>40999</v>
      </c>
      <c r="B20" s="36"/>
      <c r="C20" s="37"/>
      <c r="D20" s="42"/>
      <c r="E20" s="43"/>
      <c r="F20" s="62">
        <f t="shared" si="0"/>
        <v>0</v>
      </c>
      <c r="G20" s="44">
        <f>F18+F19+F20</f>
        <v>0</v>
      </c>
      <c r="H20" s="45">
        <f t="shared" si="1"/>
        <v>4488000</v>
      </c>
      <c r="J20" s="72"/>
    </row>
    <row r="21" spans="1:10" s="7" customFormat="1" ht="12.75" customHeight="1">
      <c r="A21" s="38">
        <v>41029</v>
      </c>
      <c r="B21" s="36"/>
      <c r="C21" s="37"/>
      <c r="D21" s="37"/>
      <c r="E21" s="52"/>
      <c r="F21" s="61">
        <f t="shared" si="0"/>
        <v>0</v>
      </c>
      <c r="G21" s="40"/>
      <c r="H21" s="51">
        <f t="shared" si="1"/>
        <v>4488000</v>
      </c>
      <c r="J21" s="72"/>
    </row>
    <row r="22" spans="1:10" s="8" customFormat="1" ht="12.75" customHeight="1">
      <c r="A22" s="38">
        <v>41060</v>
      </c>
      <c r="B22" s="36"/>
      <c r="C22" s="37"/>
      <c r="D22" s="37"/>
      <c r="E22" s="48"/>
      <c r="F22" s="61">
        <f t="shared" si="0"/>
        <v>0</v>
      </c>
      <c r="G22" s="40"/>
      <c r="H22" s="51">
        <f t="shared" si="1"/>
        <v>4488000</v>
      </c>
      <c r="J22" s="72"/>
    </row>
    <row r="23" spans="1:10" s="12" customFormat="1" ht="12.75" customHeight="1">
      <c r="A23" s="41">
        <v>41090</v>
      </c>
      <c r="B23" s="36"/>
      <c r="C23" s="37"/>
      <c r="D23" s="42"/>
      <c r="E23" s="43"/>
      <c r="F23" s="62">
        <f t="shared" si="0"/>
        <v>0</v>
      </c>
      <c r="G23" s="44">
        <f>SUM(F21:F23)</f>
        <v>0</v>
      </c>
      <c r="H23" s="45">
        <f t="shared" si="1"/>
        <v>4488000</v>
      </c>
      <c r="J23" s="72"/>
    </row>
    <row r="24" spans="1:10" s="6" customFormat="1" ht="12.75" customHeight="1">
      <c r="A24" s="38">
        <v>41121</v>
      </c>
      <c r="B24" s="36"/>
      <c r="C24" s="37"/>
      <c r="D24" s="37"/>
      <c r="E24" s="39"/>
      <c r="F24" s="61">
        <f t="shared" si="0"/>
        <v>0</v>
      </c>
      <c r="G24" s="40"/>
      <c r="H24" s="51">
        <f t="shared" si="1"/>
        <v>4488000</v>
      </c>
      <c r="J24" s="72"/>
    </row>
    <row r="25" spans="1:10" s="7" customFormat="1" ht="12.75" customHeight="1">
      <c r="A25" s="38">
        <v>41152</v>
      </c>
      <c r="B25" s="36"/>
      <c r="C25" s="37"/>
      <c r="D25" s="37"/>
      <c r="E25" s="39"/>
      <c r="F25" s="61">
        <f t="shared" si="0"/>
        <v>0</v>
      </c>
      <c r="G25" s="40"/>
      <c r="H25" s="51">
        <f t="shared" si="1"/>
        <v>4488000</v>
      </c>
      <c r="J25" s="72"/>
    </row>
    <row r="26" spans="1:10" s="12" customFormat="1" ht="12.75" customHeight="1">
      <c r="A26" s="41">
        <v>41182</v>
      </c>
      <c r="B26" s="36"/>
      <c r="C26" s="37"/>
      <c r="D26" s="42"/>
      <c r="E26" s="43"/>
      <c r="F26" s="62">
        <f t="shared" si="0"/>
        <v>0</v>
      </c>
      <c r="G26" s="44">
        <f>SUM(F24:F26)</f>
        <v>0</v>
      </c>
      <c r="H26" s="45">
        <f t="shared" si="1"/>
        <v>4488000</v>
      </c>
      <c r="J26" s="72"/>
    </row>
    <row r="27" spans="1:10" s="6" customFormat="1" ht="12.75" customHeight="1">
      <c r="A27" s="38">
        <v>41213</v>
      </c>
      <c r="B27" s="36"/>
      <c r="C27" s="37"/>
      <c r="D27" s="37"/>
      <c r="E27" s="52"/>
      <c r="F27" s="61">
        <f t="shared" si="0"/>
        <v>0</v>
      </c>
      <c r="G27" s="40"/>
      <c r="H27" s="51">
        <f t="shared" si="1"/>
        <v>4488000</v>
      </c>
      <c r="J27" s="72"/>
    </row>
    <row r="28" spans="1:10" s="6" customFormat="1" ht="12.75" customHeight="1">
      <c r="A28" s="38">
        <v>41243</v>
      </c>
      <c r="B28" s="36"/>
      <c r="C28" s="37"/>
      <c r="D28" s="37"/>
      <c r="E28" s="48"/>
      <c r="F28" s="61">
        <f t="shared" si="0"/>
        <v>0</v>
      </c>
      <c r="G28" s="40"/>
      <c r="H28" s="51">
        <f t="shared" si="1"/>
        <v>4488000</v>
      </c>
      <c r="J28" s="72"/>
    </row>
    <row r="29" spans="1:10" s="12" customFormat="1" ht="12.75" customHeight="1">
      <c r="A29" s="41">
        <v>41274</v>
      </c>
      <c r="B29" s="36"/>
      <c r="C29" s="37"/>
      <c r="D29" s="42"/>
      <c r="E29" s="43"/>
      <c r="F29" s="62">
        <f t="shared" si="0"/>
        <v>0</v>
      </c>
      <c r="G29" s="44">
        <f>SUM(F27:F29)</f>
        <v>0</v>
      </c>
      <c r="H29" s="45">
        <f t="shared" si="1"/>
        <v>4488000</v>
      </c>
      <c r="J29" s="72"/>
    </row>
    <row r="30" spans="1:10" s="6" customFormat="1" ht="12.75" customHeight="1">
      <c r="A30" s="46">
        <v>41305</v>
      </c>
      <c r="B30" s="36"/>
      <c r="C30" s="37"/>
      <c r="D30" s="47"/>
      <c r="E30" s="48">
        <v>120000</v>
      </c>
      <c r="F30" s="61">
        <f>H29*D30/365*(A30-A29)</f>
        <v>0</v>
      </c>
      <c r="G30" s="49">
        <f>E30</f>
        <v>120000</v>
      </c>
      <c r="H30" s="50">
        <f t="shared" si="1"/>
        <v>4368000</v>
      </c>
      <c r="J30" s="72"/>
    </row>
    <row r="31" spans="1:10" s="6" customFormat="1" ht="12.75" customHeight="1">
      <c r="A31" s="38">
        <v>41333</v>
      </c>
      <c r="B31" s="36"/>
      <c r="C31" s="37"/>
      <c r="D31" s="37"/>
      <c r="E31" s="39"/>
      <c r="F31" s="61">
        <f aca="true" t="shared" si="2" ref="F31:F65">H31*D31/365*(A31-A30)</f>
        <v>0</v>
      </c>
      <c r="G31" s="40"/>
      <c r="H31" s="51">
        <f t="shared" si="1"/>
        <v>4368000</v>
      </c>
      <c r="J31" s="72"/>
    </row>
    <row r="32" spans="1:10" s="12" customFormat="1" ht="12.75" customHeight="1">
      <c r="A32" s="41">
        <v>41364</v>
      </c>
      <c r="B32" s="36"/>
      <c r="C32" s="37"/>
      <c r="D32" s="42"/>
      <c r="E32" s="43"/>
      <c r="F32" s="62">
        <f t="shared" si="2"/>
        <v>0</v>
      </c>
      <c r="G32" s="44">
        <f>SUM(F30:F32)</f>
        <v>0</v>
      </c>
      <c r="H32" s="45">
        <f t="shared" si="1"/>
        <v>4368000</v>
      </c>
      <c r="J32" s="72"/>
    </row>
    <row r="33" spans="1:10" s="6" customFormat="1" ht="12.75" customHeight="1">
      <c r="A33" s="38">
        <v>41394</v>
      </c>
      <c r="B33" s="36"/>
      <c r="C33" s="37"/>
      <c r="D33" s="37"/>
      <c r="E33" s="52"/>
      <c r="F33" s="61">
        <f t="shared" si="2"/>
        <v>0</v>
      </c>
      <c r="G33" s="40"/>
      <c r="H33" s="51">
        <f t="shared" si="1"/>
        <v>4368000</v>
      </c>
      <c r="J33" s="72"/>
    </row>
    <row r="34" spans="1:10" s="9" customFormat="1" ht="12.75" customHeight="1">
      <c r="A34" s="38">
        <v>41425</v>
      </c>
      <c r="B34" s="36"/>
      <c r="C34" s="37"/>
      <c r="D34" s="37"/>
      <c r="E34" s="48"/>
      <c r="F34" s="61">
        <f t="shared" si="2"/>
        <v>0</v>
      </c>
      <c r="G34" s="40"/>
      <c r="H34" s="51">
        <f t="shared" si="1"/>
        <v>4368000</v>
      </c>
      <c r="J34" s="72"/>
    </row>
    <row r="35" spans="1:10" s="14" customFormat="1" ht="12.75">
      <c r="A35" s="41">
        <v>41455</v>
      </c>
      <c r="B35" s="36"/>
      <c r="C35" s="37"/>
      <c r="D35" s="42"/>
      <c r="E35" s="43"/>
      <c r="F35" s="62">
        <f t="shared" si="2"/>
        <v>0</v>
      </c>
      <c r="G35" s="44">
        <f>SUM(F33:F35)</f>
        <v>0</v>
      </c>
      <c r="H35" s="45">
        <f t="shared" si="1"/>
        <v>4368000</v>
      </c>
      <c r="J35" s="72"/>
    </row>
    <row r="36" spans="1:10" s="10" customFormat="1" ht="12.75">
      <c r="A36" s="38">
        <v>41486</v>
      </c>
      <c r="B36" s="36"/>
      <c r="C36" s="37"/>
      <c r="D36" s="37"/>
      <c r="E36" s="39"/>
      <c r="F36" s="61">
        <f t="shared" si="2"/>
        <v>0</v>
      </c>
      <c r="G36" s="40"/>
      <c r="H36" s="51">
        <f t="shared" si="1"/>
        <v>4368000</v>
      </c>
      <c r="J36" s="72"/>
    </row>
    <row r="37" spans="1:10" s="10" customFormat="1" ht="12.75">
      <c r="A37" s="38">
        <v>41517</v>
      </c>
      <c r="B37" s="36"/>
      <c r="C37" s="37"/>
      <c r="D37" s="37"/>
      <c r="E37" s="39"/>
      <c r="F37" s="61">
        <f t="shared" si="2"/>
        <v>0</v>
      </c>
      <c r="G37" s="40"/>
      <c r="H37" s="51">
        <f t="shared" si="1"/>
        <v>4368000</v>
      </c>
      <c r="J37" s="72"/>
    </row>
    <row r="38" spans="1:10" s="14" customFormat="1" ht="12.75">
      <c r="A38" s="41">
        <v>41547</v>
      </c>
      <c r="B38" s="36"/>
      <c r="C38" s="37"/>
      <c r="D38" s="42"/>
      <c r="E38" s="43"/>
      <c r="F38" s="62">
        <f t="shared" si="2"/>
        <v>0</v>
      </c>
      <c r="G38" s="44">
        <f>SUM(F36:F38)</f>
        <v>0</v>
      </c>
      <c r="H38" s="45">
        <f t="shared" si="1"/>
        <v>4368000</v>
      </c>
      <c r="J38" s="72"/>
    </row>
    <row r="39" spans="1:10" s="10" customFormat="1" ht="12.75">
      <c r="A39" s="38">
        <v>41578</v>
      </c>
      <c r="B39" s="36"/>
      <c r="C39" s="37"/>
      <c r="D39" s="37"/>
      <c r="E39" s="52"/>
      <c r="F39" s="61">
        <f t="shared" si="2"/>
        <v>0</v>
      </c>
      <c r="G39" s="40"/>
      <c r="H39" s="51">
        <f t="shared" si="1"/>
        <v>4368000</v>
      </c>
      <c r="J39" s="72"/>
    </row>
    <row r="40" spans="1:10" s="10" customFormat="1" ht="12.75">
      <c r="A40" s="38">
        <v>41608</v>
      </c>
      <c r="B40" s="36"/>
      <c r="C40" s="37"/>
      <c r="D40" s="37"/>
      <c r="E40" s="48"/>
      <c r="F40" s="61">
        <f t="shared" si="2"/>
        <v>0</v>
      </c>
      <c r="G40" s="40"/>
      <c r="H40" s="51">
        <f t="shared" si="1"/>
        <v>4368000</v>
      </c>
      <c r="J40" s="72"/>
    </row>
    <row r="41" spans="1:10" s="14" customFormat="1" ht="12.75">
      <c r="A41" s="41">
        <v>41639</v>
      </c>
      <c r="B41" s="36"/>
      <c r="C41" s="37"/>
      <c r="D41" s="42"/>
      <c r="E41" s="43"/>
      <c r="F41" s="62">
        <f t="shared" si="2"/>
        <v>0</v>
      </c>
      <c r="G41" s="44">
        <f>SUM(F39:F41)</f>
        <v>0</v>
      </c>
      <c r="H41" s="45">
        <f t="shared" si="1"/>
        <v>4368000</v>
      </c>
      <c r="J41" s="72"/>
    </row>
    <row r="42" spans="1:10" s="10" customFormat="1" ht="12.75">
      <c r="A42" s="46">
        <v>41670</v>
      </c>
      <c r="B42" s="36"/>
      <c r="C42" s="37"/>
      <c r="D42" s="47"/>
      <c r="E42" s="48">
        <v>140000</v>
      </c>
      <c r="F42" s="61">
        <f>H41*D42/365*(A42-A41)</f>
        <v>0</v>
      </c>
      <c r="G42" s="49">
        <f>E42</f>
        <v>140000</v>
      </c>
      <c r="H42" s="50">
        <f t="shared" si="1"/>
        <v>4228000</v>
      </c>
      <c r="J42" s="72"/>
    </row>
    <row r="43" spans="1:10" s="10" customFormat="1" ht="12.75">
      <c r="A43" s="38">
        <v>41698</v>
      </c>
      <c r="B43" s="36"/>
      <c r="C43" s="37"/>
      <c r="D43" s="37"/>
      <c r="E43" s="39"/>
      <c r="F43" s="61">
        <f t="shared" si="2"/>
        <v>0</v>
      </c>
      <c r="G43" s="40"/>
      <c r="H43" s="51">
        <f t="shared" si="1"/>
        <v>4228000</v>
      </c>
      <c r="J43" s="72"/>
    </row>
    <row r="44" spans="1:10" s="14" customFormat="1" ht="12.75">
      <c r="A44" s="41">
        <v>41729</v>
      </c>
      <c r="B44" s="36"/>
      <c r="C44" s="37"/>
      <c r="D44" s="42"/>
      <c r="E44" s="43"/>
      <c r="F44" s="62">
        <f t="shared" si="2"/>
        <v>0</v>
      </c>
      <c r="G44" s="44">
        <f>SUM(F42:F44)</f>
        <v>0</v>
      </c>
      <c r="H44" s="45">
        <f t="shared" si="1"/>
        <v>4228000</v>
      </c>
      <c r="J44" s="72"/>
    </row>
    <row r="45" spans="1:10" ht="12.75">
      <c r="A45" s="38">
        <v>41759</v>
      </c>
      <c r="B45" s="36"/>
      <c r="C45" s="37"/>
      <c r="D45" s="37"/>
      <c r="E45" s="52"/>
      <c r="F45" s="61">
        <f t="shared" si="2"/>
        <v>0</v>
      </c>
      <c r="G45" s="40"/>
      <c r="H45" s="51">
        <f t="shared" si="1"/>
        <v>4228000</v>
      </c>
      <c r="J45" s="72"/>
    </row>
    <row r="46" spans="1:10" ht="12.75">
      <c r="A46" s="38">
        <v>41790</v>
      </c>
      <c r="B46" s="36"/>
      <c r="C46" s="37"/>
      <c r="D46" s="37"/>
      <c r="E46" s="48"/>
      <c r="F46" s="61">
        <f t="shared" si="2"/>
        <v>0</v>
      </c>
      <c r="G46" s="40"/>
      <c r="H46" s="51">
        <f t="shared" si="1"/>
        <v>4228000</v>
      </c>
      <c r="J46" s="72"/>
    </row>
    <row r="47" spans="1:10" s="13" customFormat="1" ht="12.75">
      <c r="A47" s="41">
        <v>41820</v>
      </c>
      <c r="B47" s="36"/>
      <c r="C47" s="37"/>
      <c r="D47" s="42"/>
      <c r="E47" s="43"/>
      <c r="F47" s="62">
        <f t="shared" si="2"/>
        <v>0</v>
      </c>
      <c r="G47" s="44">
        <f>SUM(F45:F47)</f>
        <v>0</v>
      </c>
      <c r="H47" s="45">
        <f t="shared" si="1"/>
        <v>4228000</v>
      </c>
      <c r="J47" s="72"/>
    </row>
    <row r="48" spans="1:10" ht="12.75">
      <c r="A48" s="38">
        <v>41851</v>
      </c>
      <c r="B48" s="36"/>
      <c r="C48" s="37"/>
      <c r="D48" s="37"/>
      <c r="E48" s="39"/>
      <c r="F48" s="61">
        <f t="shared" si="2"/>
        <v>0</v>
      </c>
      <c r="G48" s="40"/>
      <c r="H48" s="51">
        <f t="shared" si="1"/>
        <v>4228000</v>
      </c>
      <c r="J48" s="72"/>
    </row>
    <row r="49" spans="1:10" ht="12.75">
      <c r="A49" s="38">
        <v>41882</v>
      </c>
      <c r="B49" s="36"/>
      <c r="C49" s="37"/>
      <c r="D49" s="37"/>
      <c r="E49" s="39"/>
      <c r="F49" s="61">
        <f t="shared" si="2"/>
        <v>0</v>
      </c>
      <c r="G49" s="40"/>
      <c r="H49" s="51">
        <f t="shared" si="1"/>
        <v>4228000</v>
      </c>
      <c r="J49" s="72"/>
    </row>
    <row r="50" spans="1:10" s="13" customFormat="1" ht="12.75">
      <c r="A50" s="41">
        <v>41912</v>
      </c>
      <c r="B50" s="36"/>
      <c r="C50" s="37"/>
      <c r="D50" s="42"/>
      <c r="E50" s="43"/>
      <c r="F50" s="62">
        <f t="shared" si="2"/>
        <v>0</v>
      </c>
      <c r="G50" s="44">
        <f>SUM(F48:F50)</f>
        <v>0</v>
      </c>
      <c r="H50" s="45">
        <f t="shared" si="1"/>
        <v>4228000</v>
      </c>
      <c r="J50" s="72"/>
    </row>
    <row r="51" spans="1:10" ht="12.75">
      <c r="A51" s="38">
        <v>41943</v>
      </c>
      <c r="B51" s="36"/>
      <c r="C51" s="37"/>
      <c r="D51" s="37"/>
      <c r="E51" s="52"/>
      <c r="F51" s="61">
        <f t="shared" si="2"/>
        <v>0</v>
      </c>
      <c r="G51" s="40"/>
      <c r="H51" s="51">
        <f t="shared" si="1"/>
        <v>4228000</v>
      </c>
      <c r="J51" s="72"/>
    </row>
    <row r="52" spans="1:10" ht="12.75">
      <c r="A52" s="38">
        <v>41973</v>
      </c>
      <c r="B52" s="36"/>
      <c r="C52" s="37"/>
      <c r="D52" s="37"/>
      <c r="E52" s="48"/>
      <c r="F52" s="61">
        <f t="shared" si="2"/>
        <v>0</v>
      </c>
      <c r="G52" s="40"/>
      <c r="H52" s="51">
        <f t="shared" si="1"/>
        <v>4228000</v>
      </c>
      <c r="J52" s="72"/>
    </row>
    <row r="53" spans="1:10" s="13" customFormat="1" ht="12.75">
      <c r="A53" s="41">
        <v>42004</v>
      </c>
      <c r="B53" s="36"/>
      <c r="C53" s="37"/>
      <c r="D53" s="42"/>
      <c r="E53" s="43"/>
      <c r="F53" s="62">
        <f t="shared" si="2"/>
        <v>0</v>
      </c>
      <c r="G53" s="44">
        <f>SUM(F51:F53)</f>
        <v>0</v>
      </c>
      <c r="H53" s="45">
        <f t="shared" si="1"/>
        <v>4228000</v>
      </c>
      <c r="J53" s="72"/>
    </row>
    <row r="54" spans="1:10" ht="12.75">
      <c r="A54" s="46">
        <v>42035</v>
      </c>
      <c r="B54" s="36"/>
      <c r="C54" s="37"/>
      <c r="D54" s="47"/>
      <c r="E54" s="48">
        <v>150000</v>
      </c>
      <c r="F54" s="61">
        <f>H53*D54/365*(A54-A53)</f>
        <v>0</v>
      </c>
      <c r="G54" s="49">
        <f>E54</f>
        <v>150000</v>
      </c>
      <c r="H54" s="50">
        <f t="shared" si="1"/>
        <v>4078000</v>
      </c>
      <c r="J54" s="72"/>
    </row>
    <row r="55" spans="1:10" ht="12.75">
      <c r="A55" s="38">
        <v>42063</v>
      </c>
      <c r="B55" s="36"/>
      <c r="C55" s="37"/>
      <c r="D55" s="37"/>
      <c r="E55" s="39"/>
      <c r="F55" s="61">
        <f t="shared" si="2"/>
        <v>0</v>
      </c>
      <c r="G55" s="40"/>
      <c r="H55" s="51">
        <f t="shared" si="1"/>
        <v>4078000</v>
      </c>
      <c r="J55" s="72"/>
    </row>
    <row r="56" spans="1:8" s="13" customFormat="1" ht="12.75">
      <c r="A56" s="41">
        <v>42094</v>
      </c>
      <c r="B56" s="36"/>
      <c r="C56" s="37"/>
      <c r="D56" s="42"/>
      <c r="E56" s="43"/>
      <c r="F56" s="62">
        <f t="shared" si="2"/>
        <v>0</v>
      </c>
      <c r="G56" s="44">
        <f>SUM(F54:F56)</f>
        <v>0</v>
      </c>
      <c r="H56" s="45">
        <f t="shared" si="1"/>
        <v>4078000</v>
      </c>
    </row>
    <row r="57" spans="1:8" ht="12.75">
      <c r="A57" s="38">
        <v>42124</v>
      </c>
      <c r="B57" s="36"/>
      <c r="C57" s="37"/>
      <c r="D57" s="37"/>
      <c r="E57" s="52"/>
      <c r="F57" s="61">
        <f t="shared" si="2"/>
        <v>0</v>
      </c>
      <c r="G57" s="40"/>
      <c r="H57" s="51">
        <f t="shared" si="1"/>
        <v>4078000</v>
      </c>
    </row>
    <row r="58" spans="1:8" ht="12.75">
      <c r="A58" s="38">
        <v>42155</v>
      </c>
      <c r="B58" s="36"/>
      <c r="C58" s="37"/>
      <c r="D58" s="37"/>
      <c r="E58" s="48"/>
      <c r="F58" s="61">
        <f t="shared" si="2"/>
        <v>0</v>
      </c>
      <c r="G58" s="40"/>
      <c r="H58" s="51">
        <f t="shared" si="1"/>
        <v>4078000</v>
      </c>
    </row>
    <row r="59" spans="1:8" s="13" customFormat="1" ht="12.75">
      <c r="A59" s="41">
        <v>42185</v>
      </c>
      <c r="B59" s="36"/>
      <c r="C59" s="37"/>
      <c r="D59" s="42"/>
      <c r="E59" s="43"/>
      <c r="F59" s="62">
        <f t="shared" si="2"/>
        <v>0</v>
      </c>
      <c r="G59" s="44">
        <f>SUM(F57:F59)</f>
        <v>0</v>
      </c>
      <c r="H59" s="45">
        <f t="shared" si="1"/>
        <v>4078000</v>
      </c>
    </row>
    <row r="60" spans="1:8" ht="12.75">
      <c r="A60" s="38">
        <v>42216</v>
      </c>
      <c r="B60" s="36"/>
      <c r="C60" s="37"/>
      <c r="D60" s="37"/>
      <c r="E60" s="39"/>
      <c r="F60" s="61">
        <f t="shared" si="2"/>
        <v>0</v>
      </c>
      <c r="G60" s="40"/>
      <c r="H60" s="51">
        <f t="shared" si="1"/>
        <v>4078000</v>
      </c>
    </row>
    <row r="61" spans="1:8" ht="12.75">
      <c r="A61" s="38">
        <v>42247</v>
      </c>
      <c r="B61" s="36"/>
      <c r="C61" s="37"/>
      <c r="D61" s="37"/>
      <c r="E61" s="39"/>
      <c r="F61" s="61">
        <f t="shared" si="2"/>
        <v>0</v>
      </c>
      <c r="G61" s="40"/>
      <c r="H61" s="51">
        <f t="shared" si="1"/>
        <v>4078000</v>
      </c>
    </row>
    <row r="62" spans="1:8" s="13" customFormat="1" ht="12.75">
      <c r="A62" s="41">
        <v>42277</v>
      </c>
      <c r="B62" s="36"/>
      <c r="C62" s="37"/>
      <c r="D62" s="42"/>
      <c r="E62" s="43"/>
      <c r="F62" s="62">
        <f t="shared" si="2"/>
        <v>0</v>
      </c>
      <c r="G62" s="44">
        <f>SUM(F60:F62)</f>
        <v>0</v>
      </c>
      <c r="H62" s="45">
        <f t="shared" si="1"/>
        <v>4078000</v>
      </c>
    </row>
    <row r="63" spans="1:8" ht="12.75">
      <c r="A63" s="38">
        <v>42308</v>
      </c>
      <c r="B63" s="36"/>
      <c r="C63" s="37"/>
      <c r="D63" s="37"/>
      <c r="E63" s="52"/>
      <c r="F63" s="61">
        <f t="shared" si="2"/>
        <v>0</v>
      </c>
      <c r="G63" s="40"/>
      <c r="H63" s="51">
        <f t="shared" si="1"/>
        <v>4078000</v>
      </c>
    </row>
    <row r="64" spans="1:8" ht="12.75">
      <c r="A64" s="38">
        <v>42338</v>
      </c>
      <c r="B64" s="36"/>
      <c r="C64" s="37"/>
      <c r="D64" s="37"/>
      <c r="E64" s="48"/>
      <c r="F64" s="61">
        <f t="shared" si="2"/>
        <v>0</v>
      </c>
      <c r="G64" s="40"/>
      <c r="H64" s="51">
        <f t="shared" si="1"/>
        <v>4078000</v>
      </c>
    </row>
    <row r="65" spans="1:8" s="13" customFormat="1" ht="12.75">
      <c r="A65" s="41">
        <v>42369</v>
      </c>
      <c r="B65" s="36"/>
      <c r="C65" s="37"/>
      <c r="D65" s="42"/>
      <c r="E65" s="43"/>
      <c r="F65" s="62">
        <f t="shared" si="2"/>
        <v>0</v>
      </c>
      <c r="G65" s="44">
        <f>SUM(F63:F65)</f>
        <v>0</v>
      </c>
      <c r="H65" s="45">
        <f t="shared" si="1"/>
        <v>4078000</v>
      </c>
    </row>
    <row r="66" spans="1:8" ht="12.75">
      <c r="A66" s="46">
        <v>42400</v>
      </c>
      <c r="B66" s="36"/>
      <c r="C66" s="37"/>
      <c r="D66" s="47"/>
      <c r="E66" s="48">
        <v>150000</v>
      </c>
      <c r="F66" s="61">
        <f>H65*D66/366*(A66-A65)</f>
        <v>0</v>
      </c>
      <c r="G66" s="49">
        <f>E66</f>
        <v>150000</v>
      </c>
      <c r="H66" s="50">
        <f t="shared" si="1"/>
        <v>3928000</v>
      </c>
    </row>
    <row r="67" spans="1:8" ht="12.75">
      <c r="A67" s="38">
        <v>42429</v>
      </c>
      <c r="B67" s="36"/>
      <c r="C67" s="37"/>
      <c r="D67" s="37"/>
      <c r="E67" s="39"/>
      <c r="F67" s="61">
        <f aca="true" t="shared" si="3" ref="F67:F77">H67*D67/366*(A67-A66)</f>
        <v>0</v>
      </c>
      <c r="G67" s="40"/>
      <c r="H67" s="51">
        <f t="shared" si="1"/>
        <v>3928000</v>
      </c>
    </row>
    <row r="68" spans="1:8" s="13" customFormat="1" ht="12.75">
      <c r="A68" s="41">
        <v>42460</v>
      </c>
      <c r="B68" s="36"/>
      <c r="C68" s="37"/>
      <c r="D68" s="42"/>
      <c r="E68" s="43"/>
      <c r="F68" s="62">
        <f t="shared" si="3"/>
        <v>0</v>
      </c>
      <c r="G68" s="44">
        <f>SUM(F66:F68)</f>
        <v>0</v>
      </c>
      <c r="H68" s="45">
        <f t="shared" si="1"/>
        <v>3928000</v>
      </c>
    </row>
    <row r="69" spans="1:8" ht="12.75">
      <c r="A69" s="38">
        <v>42490</v>
      </c>
      <c r="B69" s="36"/>
      <c r="C69" s="37"/>
      <c r="D69" s="37"/>
      <c r="E69" s="52"/>
      <c r="F69" s="61">
        <f t="shared" si="3"/>
        <v>0</v>
      </c>
      <c r="G69" s="40"/>
      <c r="H69" s="51">
        <f t="shared" si="1"/>
        <v>3928000</v>
      </c>
    </row>
    <row r="70" spans="1:8" ht="12.75">
      <c r="A70" s="38">
        <v>42521</v>
      </c>
      <c r="B70" s="36"/>
      <c r="C70" s="37"/>
      <c r="D70" s="37"/>
      <c r="E70" s="48"/>
      <c r="F70" s="61">
        <f t="shared" si="3"/>
        <v>0</v>
      </c>
      <c r="G70" s="40"/>
      <c r="H70" s="51">
        <f t="shared" si="1"/>
        <v>3928000</v>
      </c>
    </row>
    <row r="71" spans="1:8" s="13" customFormat="1" ht="12.75">
      <c r="A71" s="41">
        <v>42551</v>
      </c>
      <c r="B71" s="36"/>
      <c r="C71" s="37"/>
      <c r="D71" s="42"/>
      <c r="E71" s="43"/>
      <c r="F71" s="62">
        <f t="shared" si="3"/>
        <v>0</v>
      </c>
      <c r="G71" s="44">
        <f>SUM(F69:F71)</f>
        <v>0</v>
      </c>
      <c r="H71" s="45">
        <f t="shared" si="1"/>
        <v>3928000</v>
      </c>
    </row>
    <row r="72" spans="1:8" ht="12.75">
      <c r="A72" s="38">
        <v>42582</v>
      </c>
      <c r="B72" s="36"/>
      <c r="C72" s="37"/>
      <c r="D72" s="37"/>
      <c r="E72" s="39"/>
      <c r="F72" s="61">
        <f t="shared" si="3"/>
        <v>0</v>
      </c>
      <c r="G72" s="40"/>
      <c r="H72" s="51">
        <f t="shared" si="1"/>
        <v>3928000</v>
      </c>
    </row>
    <row r="73" spans="1:8" ht="12.75">
      <c r="A73" s="38">
        <v>42613</v>
      </c>
      <c r="B73" s="36"/>
      <c r="C73" s="37"/>
      <c r="D73" s="37"/>
      <c r="E73" s="39"/>
      <c r="F73" s="61">
        <f t="shared" si="3"/>
        <v>0</v>
      </c>
      <c r="G73" s="40"/>
      <c r="H73" s="51">
        <f t="shared" si="1"/>
        <v>3928000</v>
      </c>
    </row>
    <row r="74" spans="1:8" s="13" customFormat="1" ht="12.75">
      <c r="A74" s="41">
        <v>42643</v>
      </c>
      <c r="B74" s="36"/>
      <c r="C74" s="37"/>
      <c r="D74" s="42"/>
      <c r="E74" s="43"/>
      <c r="F74" s="62">
        <f t="shared" si="3"/>
        <v>0</v>
      </c>
      <c r="G74" s="44">
        <f>SUM(F72:F74)</f>
        <v>0</v>
      </c>
      <c r="H74" s="45">
        <f t="shared" si="1"/>
        <v>3928000</v>
      </c>
    </row>
    <row r="75" spans="1:8" ht="12.75">
      <c r="A75" s="38">
        <v>42674</v>
      </c>
      <c r="B75" s="36"/>
      <c r="C75" s="37"/>
      <c r="D75" s="37"/>
      <c r="E75" s="52"/>
      <c r="F75" s="61">
        <f t="shared" si="3"/>
        <v>0</v>
      </c>
      <c r="G75" s="40"/>
      <c r="H75" s="51">
        <f t="shared" si="1"/>
        <v>3928000</v>
      </c>
    </row>
    <row r="76" spans="1:8" ht="12.75">
      <c r="A76" s="38">
        <v>42704</v>
      </c>
      <c r="B76" s="36"/>
      <c r="C76" s="37"/>
      <c r="D76" s="37"/>
      <c r="E76" s="48"/>
      <c r="F76" s="61">
        <f t="shared" si="3"/>
        <v>0</v>
      </c>
      <c r="G76" s="40"/>
      <c r="H76" s="51">
        <f t="shared" si="1"/>
        <v>3928000</v>
      </c>
    </row>
    <row r="77" spans="1:8" s="13" customFormat="1" ht="12.75">
      <c r="A77" s="41">
        <v>42735</v>
      </c>
      <c r="B77" s="36"/>
      <c r="C77" s="37"/>
      <c r="D77" s="42"/>
      <c r="E77" s="43"/>
      <c r="F77" s="62">
        <f t="shared" si="3"/>
        <v>0</v>
      </c>
      <c r="G77" s="44">
        <f>SUM(F75:F77)</f>
        <v>0</v>
      </c>
      <c r="H77" s="45">
        <f t="shared" si="1"/>
        <v>3928000</v>
      </c>
    </row>
    <row r="78" spans="1:8" ht="12.75">
      <c r="A78" s="46">
        <v>42766</v>
      </c>
      <c r="B78" s="36"/>
      <c r="C78" s="37"/>
      <c r="D78" s="47"/>
      <c r="E78" s="48">
        <v>382000</v>
      </c>
      <c r="F78" s="61">
        <f>H77*D78/365*(A78-A77)</f>
        <v>0</v>
      </c>
      <c r="G78" s="49">
        <f>E78</f>
        <v>382000</v>
      </c>
      <c r="H78" s="50">
        <f t="shared" si="1"/>
        <v>3546000</v>
      </c>
    </row>
    <row r="79" spans="1:8" ht="12.75">
      <c r="A79" s="38">
        <v>42794</v>
      </c>
      <c r="B79" s="36"/>
      <c r="C79" s="37"/>
      <c r="D79" s="37"/>
      <c r="E79" s="39"/>
      <c r="F79" s="61">
        <f aca="true" t="shared" si="4" ref="F79:F89">H79*D79/365*(A79-A78)</f>
        <v>0</v>
      </c>
      <c r="G79" s="40"/>
      <c r="H79" s="51">
        <f t="shared" si="1"/>
        <v>3546000</v>
      </c>
    </row>
    <row r="80" spans="1:8" s="13" customFormat="1" ht="12.75">
      <c r="A80" s="41">
        <v>42825</v>
      </c>
      <c r="B80" s="36"/>
      <c r="C80" s="37"/>
      <c r="D80" s="42"/>
      <c r="E80" s="43"/>
      <c r="F80" s="62">
        <f t="shared" si="4"/>
        <v>0</v>
      </c>
      <c r="G80" s="44">
        <f>SUM(F78:F80)</f>
        <v>0</v>
      </c>
      <c r="H80" s="45">
        <f t="shared" si="1"/>
        <v>3546000</v>
      </c>
    </row>
    <row r="81" spans="1:8" ht="12.75">
      <c r="A81" s="38">
        <v>42855</v>
      </c>
      <c r="B81" s="36"/>
      <c r="C81" s="37"/>
      <c r="D81" s="37"/>
      <c r="E81" s="52"/>
      <c r="F81" s="61">
        <f t="shared" si="4"/>
        <v>0</v>
      </c>
      <c r="G81" s="40"/>
      <c r="H81" s="51">
        <f t="shared" si="1"/>
        <v>3546000</v>
      </c>
    </row>
    <row r="82" spans="1:8" ht="12.75">
      <c r="A82" s="38">
        <v>42886</v>
      </c>
      <c r="B82" s="36"/>
      <c r="C82" s="37"/>
      <c r="D82" s="37"/>
      <c r="E82" s="48"/>
      <c r="F82" s="61">
        <f t="shared" si="4"/>
        <v>0</v>
      </c>
      <c r="G82" s="40"/>
      <c r="H82" s="51">
        <f t="shared" si="1"/>
        <v>3546000</v>
      </c>
    </row>
    <row r="83" spans="1:8" s="13" customFormat="1" ht="12.75">
      <c r="A83" s="41">
        <v>42916</v>
      </c>
      <c r="B83" s="36"/>
      <c r="C83" s="37"/>
      <c r="D83" s="42"/>
      <c r="E83" s="43"/>
      <c r="F83" s="62">
        <f t="shared" si="4"/>
        <v>0</v>
      </c>
      <c r="G83" s="44">
        <f>SUM(F81:F83)</f>
        <v>0</v>
      </c>
      <c r="H83" s="45">
        <f aca="true" t="shared" si="5" ref="H83:H89">H82-E83</f>
        <v>3546000</v>
      </c>
    </row>
    <row r="84" spans="1:8" ht="12.75">
      <c r="A84" s="38">
        <v>42947</v>
      </c>
      <c r="B84" s="36"/>
      <c r="C84" s="37"/>
      <c r="D84" s="37"/>
      <c r="E84" s="39"/>
      <c r="F84" s="61">
        <f t="shared" si="4"/>
        <v>0</v>
      </c>
      <c r="G84" s="40"/>
      <c r="H84" s="51">
        <f t="shared" si="5"/>
        <v>3546000</v>
      </c>
    </row>
    <row r="85" spans="1:8" ht="12.75">
      <c r="A85" s="38">
        <v>42978</v>
      </c>
      <c r="B85" s="36"/>
      <c r="C85" s="37"/>
      <c r="D85" s="37"/>
      <c r="E85" s="39"/>
      <c r="F85" s="61">
        <f t="shared" si="4"/>
        <v>0</v>
      </c>
      <c r="G85" s="40"/>
      <c r="H85" s="51">
        <f t="shared" si="5"/>
        <v>3546000</v>
      </c>
    </row>
    <row r="86" spans="1:8" s="13" customFormat="1" ht="12.75">
      <c r="A86" s="41">
        <v>43008</v>
      </c>
      <c r="B86" s="36"/>
      <c r="C86" s="37"/>
      <c r="D86" s="42"/>
      <c r="E86" s="43"/>
      <c r="F86" s="62">
        <f t="shared" si="4"/>
        <v>0</v>
      </c>
      <c r="G86" s="44">
        <f>SUM(F84:F86)</f>
        <v>0</v>
      </c>
      <c r="H86" s="45">
        <f t="shared" si="5"/>
        <v>3546000</v>
      </c>
    </row>
    <row r="87" spans="1:8" ht="12.75">
      <c r="A87" s="38">
        <v>43039</v>
      </c>
      <c r="B87" s="36"/>
      <c r="C87" s="37"/>
      <c r="D87" s="37"/>
      <c r="E87" s="52"/>
      <c r="F87" s="61">
        <f t="shared" si="4"/>
        <v>0</v>
      </c>
      <c r="G87" s="40"/>
      <c r="H87" s="51">
        <f t="shared" si="5"/>
        <v>3546000</v>
      </c>
    </row>
    <row r="88" spans="1:8" ht="12.75">
      <c r="A88" s="38">
        <v>43069</v>
      </c>
      <c r="B88" s="36"/>
      <c r="C88" s="37"/>
      <c r="D88" s="37"/>
      <c r="E88" s="48"/>
      <c r="F88" s="61">
        <f t="shared" si="4"/>
        <v>0</v>
      </c>
      <c r="G88" s="40"/>
      <c r="H88" s="51">
        <f t="shared" si="5"/>
        <v>3546000</v>
      </c>
    </row>
    <row r="89" spans="1:8" s="13" customFormat="1" ht="12.75">
      <c r="A89" s="41">
        <v>43100</v>
      </c>
      <c r="B89" s="36"/>
      <c r="C89" s="37"/>
      <c r="D89" s="42"/>
      <c r="E89" s="43"/>
      <c r="F89" s="62">
        <f t="shared" si="4"/>
        <v>0</v>
      </c>
      <c r="G89" s="44">
        <f>SUM(F87:F89)</f>
        <v>0</v>
      </c>
      <c r="H89" s="45">
        <f t="shared" si="5"/>
        <v>3546000</v>
      </c>
    </row>
    <row r="90" spans="1:8" ht="12.75">
      <c r="A90" s="46">
        <v>43131</v>
      </c>
      <c r="B90" s="36"/>
      <c r="C90" s="37"/>
      <c r="D90" s="42"/>
      <c r="E90" s="48">
        <v>382000</v>
      </c>
      <c r="F90" s="61">
        <f>H89*D90/365*(A90-A89)</f>
        <v>0</v>
      </c>
      <c r="G90" s="49">
        <f>E90+F90</f>
        <v>382000</v>
      </c>
      <c r="H90" s="50">
        <f>H89-E90</f>
        <v>3164000</v>
      </c>
    </row>
    <row r="91" spans="1:8" ht="12.75">
      <c r="A91" s="38">
        <v>43159</v>
      </c>
      <c r="B91" s="36"/>
      <c r="C91" s="37"/>
      <c r="D91" s="59"/>
      <c r="E91" s="48"/>
      <c r="F91" s="61">
        <f aca="true" t="shared" si="6" ref="F91:F138">H90*D91/365*(A91-A90)</f>
        <v>0</v>
      </c>
      <c r="G91" s="49"/>
      <c r="H91" s="50">
        <f aca="true" t="shared" si="7" ref="H91:H138">H90-E91</f>
        <v>3164000</v>
      </c>
    </row>
    <row r="92" spans="1:8" ht="12.75">
      <c r="A92" s="41">
        <v>43190</v>
      </c>
      <c r="B92" s="36"/>
      <c r="C92" s="37"/>
      <c r="D92" s="59"/>
      <c r="E92" s="48"/>
      <c r="F92" s="61">
        <f t="shared" si="6"/>
        <v>0</v>
      </c>
      <c r="G92" s="49">
        <f>SUM(F90:F92)</f>
        <v>0</v>
      </c>
      <c r="H92" s="50">
        <f t="shared" si="7"/>
        <v>3164000</v>
      </c>
    </row>
    <row r="93" spans="1:8" ht="12.75">
      <c r="A93" s="46">
        <v>43220</v>
      </c>
      <c r="B93" s="36"/>
      <c r="C93" s="37"/>
      <c r="D93" s="59"/>
      <c r="E93" s="48"/>
      <c r="F93" s="61">
        <f t="shared" si="6"/>
        <v>0</v>
      </c>
      <c r="G93" s="49"/>
      <c r="H93" s="50">
        <f t="shared" si="7"/>
        <v>3164000</v>
      </c>
    </row>
    <row r="94" spans="1:8" ht="12.75">
      <c r="A94" s="38">
        <v>43251</v>
      </c>
      <c r="B94" s="36"/>
      <c r="C94" s="37"/>
      <c r="D94" s="59"/>
      <c r="E94" s="48"/>
      <c r="F94" s="61">
        <f t="shared" si="6"/>
        <v>0</v>
      </c>
      <c r="G94" s="49"/>
      <c r="H94" s="50">
        <f t="shared" si="7"/>
        <v>3164000</v>
      </c>
    </row>
    <row r="95" spans="1:8" ht="12.75">
      <c r="A95" s="41">
        <v>43281</v>
      </c>
      <c r="B95" s="36"/>
      <c r="C95" s="37"/>
      <c r="D95" s="59"/>
      <c r="E95" s="48"/>
      <c r="F95" s="61">
        <f t="shared" si="6"/>
        <v>0</v>
      </c>
      <c r="G95" s="49">
        <f>SUM(F93:F95)</f>
        <v>0</v>
      </c>
      <c r="H95" s="50">
        <f t="shared" si="7"/>
        <v>3164000</v>
      </c>
    </row>
    <row r="96" spans="1:8" ht="12.75">
      <c r="A96" s="46">
        <v>43312</v>
      </c>
      <c r="B96" s="36"/>
      <c r="C96" s="37"/>
      <c r="D96" s="59"/>
      <c r="E96" s="48"/>
      <c r="F96" s="61">
        <f t="shared" si="6"/>
        <v>0</v>
      </c>
      <c r="G96" s="49"/>
      <c r="H96" s="50">
        <f t="shared" si="7"/>
        <v>3164000</v>
      </c>
    </row>
    <row r="97" spans="1:8" ht="12.75">
      <c r="A97" s="38">
        <v>43343</v>
      </c>
      <c r="B97" s="36"/>
      <c r="C97" s="37"/>
      <c r="D97" s="59"/>
      <c r="E97" s="48"/>
      <c r="F97" s="61">
        <f t="shared" si="6"/>
        <v>0</v>
      </c>
      <c r="G97" s="49"/>
      <c r="H97" s="50">
        <f t="shared" si="7"/>
        <v>3164000</v>
      </c>
    </row>
    <row r="98" spans="1:8" ht="12.75">
      <c r="A98" s="38">
        <v>43373</v>
      </c>
      <c r="B98" s="36"/>
      <c r="C98" s="37"/>
      <c r="D98" s="59"/>
      <c r="E98" s="48"/>
      <c r="F98" s="61">
        <f t="shared" si="6"/>
        <v>0</v>
      </c>
      <c r="G98" s="49">
        <f>SUM(F96:F98)</f>
        <v>0</v>
      </c>
      <c r="H98" s="50">
        <f t="shared" si="7"/>
        <v>3164000</v>
      </c>
    </row>
    <row r="99" spans="1:8" ht="12.75">
      <c r="A99" s="41">
        <v>43404</v>
      </c>
      <c r="B99" s="36"/>
      <c r="C99" s="37"/>
      <c r="D99" s="59"/>
      <c r="E99" s="48"/>
      <c r="F99" s="61">
        <f t="shared" si="6"/>
        <v>0</v>
      </c>
      <c r="G99" s="49"/>
      <c r="H99" s="50">
        <f t="shared" si="7"/>
        <v>3164000</v>
      </c>
    </row>
    <row r="100" spans="1:8" ht="12.75">
      <c r="A100" s="46">
        <v>43434</v>
      </c>
      <c r="B100" s="36"/>
      <c r="C100" s="37"/>
      <c r="D100" s="59"/>
      <c r="E100" s="48"/>
      <c r="F100" s="61">
        <f t="shared" si="6"/>
        <v>0</v>
      </c>
      <c r="G100" s="49"/>
      <c r="H100" s="50">
        <f t="shared" si="7"/>
        <v>3164000</v>
      </c>
    </row>
    <row r="101" spans="1:8" ht="12.75">
      <c r="A101" s="38">
        <v>43465</v>
      </c>
      <c r="B101" s="36"/>
      <c r="C101" s="37"/>
      <c r="D101" s="59"/>
      <c r="E101" s="48"/>
      <c r="F101" s="61">
        <f t="shared" si="6"/>
        <v>0</v>
      </c>
      <c r="G101" s="49">
        <f>SUM(F99:F101)</f>
        <v>0</v>
      </c>
      <c r="H101" s="50">
        <f t="shared" si="7"/>
        <v>3164000</v>
      </c>
    </row>
    <row r="102" spans="1:8" ht="12.75">
      <c r="A102" s="41">
        <v>43496</v>
      </c>
      <c r="B102" s="60"/>
      <c r="C102" s="47"/>
      <c r="D102" s="42"/>
      <c r="E102" s="48">
        <v>791000</v>
      </c>
      <c r="F102" s="61">
        <f t="shared" si="6"/>
        <v>0</v>
      </c>
      <c r="G102" s="49">
        <f>E102+F102</f>
        <v>791000</v>
      </c>
      <c r="H102" s="50">
        <f t="shared" si="7"/>
        <v>2373000</v>
      </c>
    </row>
    <row r="103" spans="1:8" ht="12.75">
      <c r="A103" s="46">
        <v>43524</v>
      </c>
      <c r="B103" s="36"/>
      <c r="C103" s="37"/>
      <c r="D103" s="59"/>
      <c r="E103" s="48"/>
      <c r="F103" s="61">
        <f t="shared" si="6"/>
        <v>0</v>
      </c>
      <c r="G103" s="49"/>
      <c r="H103" s="50">
        <f t="shared" si="7"/>
        <v>2373000</v>
      </c>
    </row>
    <row r="104" spans="1:8" ht="12.75">
      <c r="A104" s="38">
        <v>43555</v>
      </c>
      <c r="B104" s="36"/>
      <c r="C104" s="37"/>
      <c r="D104" s="59"/>
      <c r="E104" s="48"/>
      <c r="F104" s="61">
        <f t="shared" si="6"/>
        <v>0</v>
      </c>
      <c r="G104" s="49">
        <f>SUM(F102:F104)</f>
        <v>0</v>
      </c>
      <c r="H104" s="50">
        <f t="shared" si="7"/>
        <v>2373000</v>
      </c>
    </row>
    <row r="105" spans="1:8" ht="12.75">
      <c r="A105" s="41">
        <v>43585</v>
      </c>
      <c r="B105" s="36"/>
      <c r="C105" s="37"/>
      <c r="D105" s="59"/>
      <c r="E105" s="48"/>
      <c r="F105" s="61">
        <f t="shared" si="6"/>
        <v>0</v>
      </c>
      <c r="G105" s="49"/>
      <c r="H105" s="50">
        <f t="shared" si="7"/>
        <v>2373000</v>
      </c>
    </row>
    <row r="106" spans="1:8" ht="12.75">
      <c r="A106" s="46">
        <v>43616</v>
      </c>
      <c r="B106" s="36"/>
      <c r="C106" s="37"/>
      <c r="D106" s="59"/>
      <c r="E106" s="48"/>
      <c r="F106" s="61">
        <f t="shared" si="6"/>
        <v>0</v>
      </c>
      <c r="G106" s="49"/>
      <c r="H106" s="50">
        <f t="shared" si="7"/>
        <v>2373000</v>
      </c>
    </row>
    <row r="107" spans="1:8" ht="12.75">
      <c r="A107" s="38">
        <v>43646</v>
      </c>
      <c r="B107" s="36"/>
      <c r="C107" s="37"/>
      <c r="D107" s="59"/>
      <c r="E107" s="48"/>
      <c r="F107" s="61">
        <f t="shared" si="6"/>
        <v>0</v>
      </c>
      <c r="G107" s="49">
        <f>SUM(F105:F107)</f>
        <v>0</v>
      </c>
      <c r="H107" s="50">
        <f t="shared" si="7"/>
        <v>2373000</v>
      </c>
    </row>
    <row r="108" spans="1:8" ht="12.75">
      <c r="A108" s="38">
        <v>43677</v>
      </c>
      <c r="B108" s="36"/>
      <c r="C108" s="37"/>
      <c r="D108" s="59"/>
      <c r="E108" s="48"/>
      <c r="F108" s="61">
        <f t="shared" si="6"/>
        <v>0</v>
      </c>
      <c r="G108" s="49"/>
      <c r="H108" s="50">
        <f t="shared" si="7"/>
        <v>2373000</v>
      </c>
    </row>
    <row r="109" spans="1:8" ht="12.75">
      <c r="A109" s="41">
        <v>43708</v>
      </c>
      <c r="B109" s="36"/>
      <c r="C109" s="37"/>
      <c r="D109" s="59"/>
      <c r="E109" s="48"/>
      <c r="F109" s="61">
        <f t="shared" si="6"/>
        <v>0</v>
      </c>
      <c r="G109" s="49"/>
      <c r="H109" s="50">
        <f t="shared" si="7"/>
        <v>2373000</v>
      </c>
    </row>
    <row r="110" spans="1:8" ht="12.75">
      <c r="A110" s="46">
        <v>43738</v>
      </c>
      <c r="B110" s="36"/>
      <c r="C110" s="37"/>
      <c r="D110" s="59"/>
      <c r="E110" s="48"/>
      <c r="F110" s="61">
        <f t="shared" si="6"/>
        <v>0</v>
      </c>
      <c r="G110" s="49">
        <f>SUM(F108:F110)</f>
        <v>0</v>
      </c>
      <c r="H110" s="50">
        <f t="shared" si="7"/>
        <v>2373000</v>
      </c>
    </row>
    <row r="111" spans="1:8" ht="12.75">
      <c r="A111" s="38">
        <v>43769</v>
      </c>
      <c r="B111" s="36"/>
      <c r="C111" s="37"/>
      <c r="D111" s="59"/>
      <c r="E111" s="48"/>
      <c r="F111" s="61">
        <f t="shared" si="6"/>
        <v>0</v>
      </c>
      <c r="G111" s="49"/>
      <c r="H111" s="50">
        <f t="shared" si="7"/>
        <v>2373000</v>
      </c>
    </row>
    <row r="112" spans="1:8" ht="12.75">
      <c r="A112" s="41">
        <v>43799</v>
      </c>
      <c r="B112" s="36"/>
      <c r="C112" s="37"/>
      <c r="D112" s="59"/>
      <c r="E112" s="48"/>
      <c r="F112" s="61">
        <f t="shared" si="6"/>
        <v>0</v>
      </c>
      <c r="G112" s="49"/>
      <c r="H112" s="50">
        <f t="shared" si="7"/>
        <v>2373000</v>
      </c>
    </row>
    <row r="113" spans="1:8" ht="12.75">
      <c r="A113" s="46">
        <v>43830</v>
      </c>
      <c r="B113" s="36"/>
      <c r="C113" s="37"/>
      <c r="D113" s="59"/>
      <c r="E113" s="48"/>
      <c r="F113" s="61">
        <f t="shared" si="6"/>
        <v>0</v>
      </c>
      <c r="G113" s="49">
        <f>SUM(F111:F113)</f>
        <v>0</v>
      </c>
      <c r="H113" s="50">
        <f t="shared" si="7"/>
        <v>2373000</v>
      </c>
    </row>
    <row r="114" spans="1:8" ht="12.75">
      <c r="A114" s="46">
        <v>43861</v>
      </c>
      <c r="B114" s="60"/>
      <c r="C114" s="47"/>
      <c r="D114" s="42"/>
      <c r="E114" s="48">
        <v>791000</v>
      </c>
      <c r="F114" s="61">
        <f aca="true" t="shared" si="8" ref="F114:F125">H113*D114/366*(A114-A113)</f>
        <v>0</v>
      </c>
      <c r="G114" s="49">
        <f>E114+F114</f>
        <v>791000</v>
      </c>
      <c r="H114" s="50">
        <f t="shared" si="7"/>
        <v>1582000</v>
      </c>
    </row>
    <row r="115" spans="1:8" ht="12.75">
      <c r="A115" s="41">
        <v>43890</v>
      </c>
      <c r="B115" s="36"/>
      <c r="C115" s="37"/>
      <c r="D115" s="59"/>
      <c r="E115" s="48"/>
      <c r="F115" s="61">
        <f t="shared" si="8"/>
        <v>0</v>
      </c>
      <c r="G115" s="49"/>
      <c r="H115" s="50">
        <f t="shared" si="7"/>
        <v>1582000</v>
      </c>
    </row>
    <row r="116" spans="1:8" ht="12.75">
      <c r="A116" s="46">
        <v>43921</v>
      </c>
      <c r="B116" s="36"/>
      <c r="C116" s="37"/>
      <c r="D116" s="59"/>
      <c r="E116" s="48"/>
      <c r="F116" s="61">
        <f t="shared" si="8"/>
        <v>0</v>
      </c>
      <c r="G116" s="49">
        <f>SUM(F114:F116)</f>
        <v>0</v>
      </c>
      <c r="H116" s="50">
        <f t="shared" si="7"/>
        <v>1582000</v>
      </c>
    </row>
    <row r="117" spans="1:8" ht="12.75">
      <c r="A117" s="38">
        <v>43951</v>
      </c>
      <c r="B117" s="36"/>
      <c r="C117" s="37"/>
      <c r="D117" s="59"/>
      <c r="E117" s="48"/>
      <c r="F117" s="61">
        <f t="shared" si="8"/>
        <v>0</v>
      </c>
      <c r="G117" s="49"/>
      <c r="H117" s="50">
        <f t="shared" si="7"/>
        <v>1582000</v>
      </c>
    </row>
    <row r="118" spans="1:8" ht="12.75">
      <c r="A118" s="38">
        <v>43982</v>
      </c>
      <c r="B118" s="36"/>
      <c r="C118" s="37"/>
      <c r="D118" s="59"/>
      <c r="E118" s="48"/>
      <c r="F118" s="61">
        <f t="shared" si="8"/>
        <v>0</v>
      </c>
      <c r="G118" s="49"/>
      <c r="H118" s="50">
        <f t="shared" si="7"/>
        <v>1582000</v>
      </c>
    </row>
    <row r="119" spans="1:8" ht="12.75">
      <c r="A119" s="41">
        <v>44012</v>
      </c>
      <c r="B119" s="36"/>
      <c r="C119" s="37"/>
      <c r="D119" s="59"/>
      <c r="E119" s="48"/>
      <c r="F119" s="61">
        <f t="shared" si="8"/>
        <v>0</v>
      </c>
      <c r="G119" s="49">
        <f>SUM(F117:F119)</f>
        <v>0</v>
      </c>
      <c r="H119" s="50">
        <f t="shared" si="7"/>
        <v>1582000</v>
      </c>
    </row>
    <row r="120" spans="1:8" ht="12.75">
      <c r="A120" s="46">
        <v>44043</v>
      </c>
      <c r="B120" s="36"/>
      <c r="C120" s="37"/>
      <c r="D120" s="59"/>
      <c r="E120" s="48"/>
      <c r="F120" s="61">
        <f t="shared" si="8"/>
        <v>0</v>
      </c>
      <c r="G120" s="49"/>
      <c r="H120" s="50">
        <f t="shared" si="7"/>
        <v>1582000</v>
      </c>
    </row>
    <row r="121" spans="1:8" ht="12.75">
      <c r="A121" s="38">
        <v>44074</v>
      </c>
      <c r="B121" s="36"/>
      <c r="C121" s="37"/>
      <c r="D121" s="59"/>
      <c r="E121" s="48"/>
      <c r="F121" s="61">
        <f t="shared" si="8"/>
        <v>0</v>
      </c>
      <c r="G121" s="49"/>
      <c r="H121" s="50">
        <f t="shared" si="7"/>
        <v>1582000</v>
      </c>
    </row>
    <row r="122" spans="1:8" ht="12.75">
      <c r="A122" s="41">
        <v>44104</v>
      </c>
      <c r="B122" s="36"/>
      <c r="C122" s="37"/>
      <c r="D122" s="59"/>
      <c r="E122" s="48"/>
      <c r="F122" s="61">
        <f t="shared" si="8"/>
        <v>0</v>
      </c>
      <c r="G122" s="49">
        <f>SUM(F120:F122)</f>
        <v>0</v>
      </c>
      <c r="H122" s="50">
        <f t="shared" si="7"/>
        <v>1582000</v>
      </c>
    </row>
    <row r="123" spans="1:8" ht="12.75">
      <c r="A123" s="46">
        <v>44135</v>
      </c>
      <c r="B123" s="36"/>
      <c r="C123" s="37"/>
      <c r="D123" s="59"/>
      <c r="E123" s="48"/>
      <c r="F123" s="61">
        <f t="shared" si="8"/>
        <v>0</v>
      </c>
      <c r="G123" s="49"/>
      <c r="H123" s="50">
        <f t="shared" si="7"/>
        <v>1582000</v>
      </c>
    </row>
    <row r="124" spans="1:8" ht="12.75">
      <c r="A124" s="38">
        <v>44165</v>
      </c>
      <c r="B124" s="36"/>
      <c r="C124" s="37"/>
      <c r="D124" s="59"/>
      <c r="E124" s="48"/>
      <c r="F124" s="61">
        <f t="shared" si="8"/>
        <v>0</v>
      </c>
      <c r="G124" s="49"/>
      <c r="H124" s="50">
        <f t="shared" si="7"/>
        <v>1582000</v>
      </c>
    </row>
    <row r="125" spans="1:8" ht="12.75">
      <c r="A125" s="41">
        <v>44196</v>
      </c>
      <c r="B125" s="36"/>
      <c r="C125" s="37"/>
      <c r="D125" s="59"/>
      <c r="E125" s="48"/>
      <c r="F125" s="61">
        <f t="shared" si="8"/>
        <v>0</v>
      </c>
      <c r="G125" s="49">
        <f>SUM(F123:F125)</f>
        <v>0</v>
      </c>
      <c r="H125" s="50">
        <f t="shared" si="7"/>
        <v>1582000</v>
      </c>
    </row>
    <row r="126" spans="1:8" ht="12.75">
      <c r="A126" s="46">
        <v>44227</v>
      </c>
      <c r="B126" s="60"/>
      <c r="C126" s="47"/>
      <c r="D126" s="42"/>
      <c r="E126" s="48">
        <v>791000</v>
      </c>
      <c r="F126" s="61">
        <f t="shared" si="6"/>
        <v>0</v>
      </c>
      <c r="G126" s="49">
        <f>E126+F126</f>
        <v>791000</v>
      </c>
      <c r="H126" s="50">
        <f t="shared" si="7"/>
        <v>791000</v>
      </c>
    </row>
    <row r="127" spans="1:8" ht="12.75">
      <c r="A127" s="38">
        <v>44255</v>
      </c>
      <c r="B127" s="36"/>
      <c r="C127" s="37"/>
      <c r="D127" s="59"/>
      <c r="E127" s="48"/>
      <c r="F127" s="61">
        <f t="shared" si="6"/>
        <v>0</v>
      </c>
      <c r="G127" s="49"/>
      <c r="H127" s="50">
        <f t="shared" si="7"/>
        <v>791000</v>
      </c>
    </row>
    <row r="128" spans="1:8" ht="12.75">
      <c r="A128" s="38">
        <v>44286</v>
      </c>
      <c r="B128" s="36"/>
      <c r="C128" s="37"/>
      <c r="D128" s="59"/>
      <c r="E128" s="48"/>
      <c r="F128" s="61">
        <f t="shared" si="6"/>
        <v>0</v>
      </c>
      <c r="G128" s="49">
        <f>SUM(F126:F128)</f>
        <v>0</v>
      </c>
      <c r="H128" s="50">
        <f t="shared" si="7"/>
        <v>791000</v>
      </c>
    </row>
    <row r="129" spans="1:8" ht="12.75">
      <c r="A129" s="41">
        <v>44316</v>
      </c>
      <c r="B129" s="36"/>
      <c r="C129" s="37"/>
      <c r="D129" s="59"/>
      <c r="E129" s="48"/>
      <c r="F129" s="61">
        <f t="shared" si="6"/>
        <v>0</v>
      </c>
      <c r="G129" s="49"/>
      <c r="H129" s="50">
        <f t="shared" si="7"/>
        <v>791000</v>
      </c>
    </row>
    <row r="130" spans="1:8" ht="12.75">
      <c r="A130" s="46">
        <v>44347</v>
      </c>
      <c r="B130" s="36"/>
      <c r="C130" s="37"/>
      <c r="D130" s="59"/>
      <c r="E130" s="48"/>
      <c r="F130" s="61">
        <f t="shared" si="6"/>
        <v>0</v>
      </c>
      <c r="G130" s="49"/>
      <c r="H130" s="50">
        <f t="shared" si="7"/>
        <v>791000</v>
      </c>
    </row>
    <row r="131" spans="1:8" ht="12.75">
      <c r="A131" s="38">
        <v>44377</v>
      </c>
      <c r="B131" s="36"/>
      <c r="C131" s="37"/>
      <c r="D131" s="59"/>
      <c r="E131" s="48"/>
      <c r="F131" s="61">
        <f t="shared" si="6"/>
        <v>0</v>
      </c>
      <c r="G131" s="49">
        <f>SUM(F129:F131)</f>
        <v>0</v>
      </c>
      <c r="H131" s="50">
        <f t="shared" si="7"/>
        <v>791000</v>
      </c>
    </row>
    <row r="132" spans="1:8" ht="12.75">
      <c r="A132" s="41">
        <v>44408</v>
      </c>
      <c r="B132" s="36"/>
      <c r="C132" s="37"/>
      <c r="D132" s="59"/>
      <c r="E132" s="48"/>
      <c r="F132" s="61">
        <f t="shared" si="6"/>
        <v>0</v>
      </c>
      <c r="G132" s="49"/>
      <c r="H132" s="50">
        <f t="shared" si="7"/>
        <v>791000</v>
      </c>
    </row>
    <row r="133" spans="1:8" ht="12.75">
      <c r="A133" s="46">
        <v>44439</v>
      </c>
      <c r="B133" s="36"/>
      <c r="C133" s="37"/>
      <c r="D133" s="59"/>
      <c r="E133" s="48"/>
      <c r="F133" s="61">
        <f t="shared" si="6"/>
        <v>0</v>
      </c>
      <c r="G133" s="49"/>
      <c r="H133" s="50">
        <f t="shared" si="7"/>
        <v>791000</v>
      </c>
    </row>
    <row r="134" spans="1:8" ht="12.75">
      <c r="A134" s="38">
        <v>44469</v>
      </c>
      <c r="B134" s="36"/>
      <c r="C134" s="37"/>
      <c r="D134" s="59"/>
      <c r="E134" s="48"/>
      <c r="F134" s="61">
        <f t="shared" si="6"/>
        <v>0</v>
      </c>
      <c r="G134" s="49">
        <f>SUM(F132:F134)</f>
        <v>0</v>
      </c>
      <c r="H134" s="50">
        <f t="shared" si="7"/>
        <v>791000</v>
      </c>
    </row>
    <row r="135" spans="1:8" ht="12.75">
      <c r="A135" s="41">
        <v>44500</v>
      </c>
      <c r="B135" s="36"/>
      <c r="C135" s="37"/>
      <c r="D135" s="59"/>
      <c r="E135" s="48"/>
      <c r="F135" s="61">
        <f t="shared" si="6"/>
        <v>0</v>
      </c>
      <c r="G135" s="49"/>
      <c r="H135" s="50">
        <f t="shared" si="7"/>
        <v>791000</v>
      </c>
    </row>
    <row r="136" spans="1:8" ht="12.75">
      <c r="A136" s="46">
        <v>44530</v>
      </c>
      <c r="B136" s="36"/>
      <c r="C136" s="37"/>
      <c r="D136" s="59"/>
      <c r="E136" s="48"/>
      <c r="F136" s="61">
        <f t="shared" si="6"/>
        <v>0</v>
      </c>
      <c r="G136" s="49"/>
      <c r="H136" s="50">
        <f t="shared" si="7"/>
        <v>791000</v>
      </c>
    </row>
    <row r="137" spans="1:8" ht="12.75">
      <c r="A137" s="38">
        <v>44561</v>
      </c>
      <c r="B137" s="36"/>
      <c r="C137" s="37"/>
      <c r="D137" s="59"/>
      <c r="E137" s="48"/>
      <c r="F137" s="61">
        <f t="shared" si="6"/>
        <v>0</v>
      </c>
      <c r="G137" s="49">
        <f>SUM(F135:F137)</f>
        <v>0</v>
      </c>
      <c r="H137" s="50">
        <f t="shared" si="7"/>
        <v>791000</v>
      </c>
    </row>
    <row r="138" spans="1:8" ht="12.75">
      <c r="A138" s="46">
        <v>44592</v>
      </c>
      <c r="B138" s="60"/>
      <c r="C138" s="47"/>
      <c r="D138" s="42"/>
      <c r="E138" s="48">
        <v>791000</v>
      </c>
      <c r="F138" s="61">
        <f t="shared" si="6"/>
        <v>0</v>
      </c>
      <c r="G138" s="49">
        <f>E138+F138</f>
        <v>791000</v>
      </c>
      <c r="H138" s="50">
        <f t="shared" si="7"/>
        <v>0</v>
      </c>
    </row>
    <row r="139" spans="1:8" ht="12.75">
      <c r="A139" s="89" t="s">
        <v>12</v>
      </c>
      <c r="B139" s="89"/>
      <c r="C139" s="89"/>
      <c r="D139" s="89"/>
      <c r="E139" s="53">
        <f>SUM(E15:E138)</f>
        <v>4600000</v>
      </c>
      <c r="F139" s="53">
        <f>SUM(F15:F138)</f>
        <v>0</v>
      </c>
      <c r="G139" s="53">
        <f>SUM(G15:G138)</f>
        <v>4600000</v>
      </c>
      <c r="H139" s="54"/>
    </row>
    <row r="140" spans="1:8" ht="12.75">
      <c r="A140" s="15" t="s">
        <v>27</v>
      </c>
      <c r="B140" s="15"/>
      <c r="C140" s="15"/>
      <c r="D140" s="16"/>
      <c r="E140" s="20"/>
      <c r="F140" s="22"/>
      <c r="G140" s="19"/>
      <c r="H140" s="19"/>
    </row>
    <row r="141" spans="1:8" ht="12.75">
      <c r="A141" s="15" t="s">
        <v>28</v>
      </c>
      <c r="B141" s="15"/>
      <c r="C141" s="15"/>
      <c r="D141" s="16"/>
      <c r="E141" s="20"/>
      <c r="F141" s="22"/>
      <c r="G141" s="19"/>
      <c r="H141" s="19"/>
    </row>
    <row r="142" spans="1:8" ht="12.75">
      <c r="A142" s="15" t="s">
        <v>18</v>
      </c>
      <c r="B142" s="15"/>
      <c r="C142" s="15"/>
      <c r="D142" s="16"/>
      <c r="E142" s="16"/>
      <c r="F142" s="22"/>
      <c r="G142" s="19"/>
      <c r="H142" s="19"/>
    </row>
    <row r="143" spans="1:8" ht="12.75">
      <c r="A143" s="15" t="s">
        <v>19</v>
      </c>
      <c r="B143" s="15"/>
      <c r="C143" s="15"/>
      <c r="D143" s="16"/>
      <c r="E143" s="55" t="s">
        <v>10</v>
      </c>
      <c r="F143" s="56"/>
      <c r="G143" s="57"/>
      <c r="H143" s="57"/>
    </row>
    <row r="144" spans="1:8" ht="34.5" customHeight="1">
      <c r="A144" s="15"/>
      <c r="B144" s="15"/>
      <c r="C144" s="15"/>
      <c r="D144" s="16"/>
      <c r="E144" s="85" t="s">
        <v>13</v>
      </c>
      <c r="F144" s="85"/>
      <c r="G144" s="85"/>
      <c r="H144" s="85"/>
    </row>
    <row r="145" spans="5:8" ht="12.75">
      <c r="E145" s="11"/>
      <c r="F145" s="11"/>
      <c r="G145" s="11"/>
      <c r="H145" s="11"/>
    </row>
    <row r="146" spans="5:8" ht="12.75" customHeight="1">
      <c r="E146" s="11"/>
      <c r="F146" s="11"/>
      <c r="G146" s="11"/>
      <c r="H146" s="11"/>
    </row>
    <row r="147" spans="5:8" ht="12.75">
      <c r="E147" s="11"/>
      <c r="F147" s="11"/>
      <c r="G147" s="11"/>
      <c r="H147" s="11"/>
    </row>
    <row r="148" spans="5:8" ht="12.75">
      <c r="E148" s="11"/>
      <c r="F148" s="11"/>
      <c r="G148" s="11"/>
      <c r="H148" s="11"/>
    </row>
  </sheetData>
  <sheetProtection/>
  <mergeCells count="9">
    <mergeCell ref="A4:D4"/>
    <mergeCell ref="A10:C10"/>
    <mergeCell ref="A5:C5"/>
    <mergeCell ref="A6:C6"/>
    <mergeCell ref="E144:H144"/>
    <mergeCell ref="A7:C7"/>
    <mergeCell ref="A8:C8"/>
    <mergeCell ref="A9:C9"/>
    <mergeCell ref="A139:D139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0.125" style="1" customWidth="1"/>
    <col min="2" max="2" width="8.25390625" style="1" customWidth="1"/>
    <col min="3" max="3" width="9.25390625" style="1" customWidth="1"/>
    <col min="4" max="4" width="11.625" style="2" customWidth="1"/>
    <col min="5" max="5" width="11.75390625" style="2" customWidth="1"/>
    <col min="6" max="6" width="11.25390625" style="4" customWidth="1"/>
    <col min="7" max="7" width="12.875" style="3" customWidth="1"/>
    <col min="8" max="8" width="12.00390625" style="3" customWidth="1"/>
    <col min="9" max="9" width="13.875" style="3" bestFit="1" customWidth="1"/>
    <col min="10" max="10" width="13.00390625" style="3" customWidth="1"/>
    <col min="11" max="11" width="13.625" style="3" customWidth="1"/>
    <col min="12" max="12" width="14.00390625" style="3" customWidth="1"/>
    <col min="13" max="13" width="14.125" style="3" customWidth="1"/>
    <col min="14" max="14" width="13.375" style="3" customWidth="1"/>
    <col min="15" max="15" width="14.375" style="3" customWidth="1"/>
    <col min="16" max="16384" width="9.125" style="3" customWidth="1"/>
  </cols>
  <sheetData>
    <row r="1" spans="1:8" ht="12.75">
      <c r="A1" s="15"/>
      <c r="B1" s="15"/>
      <c r="C1" s="15"/>
      <c r="D1" s="16"/>
      <c r="E1" s="16"/>
      <c r="F1" s="17" t="s">
        <v>16</v>
      </c>
      <c r="G1" s="18"/>
      <c r="H1" s="19"/>
    </row>
    <row r="2" spans="1:8" ht="12.75">
      <c r="A2" s="58" t="s">
        <v>17</v>
      </c>
      <c r="B2" s="58"/>
      <c r="C2" s="15"/>
      <c r="D2" s="16"/>
      <c r="E2" s="16"/>
      <c r="F2" s="20"/>
      <c r="G2" s="19"/>
      <c r="H2" s="19"/>
    </row>
    <row r="3" spans="1:8" ht="12.75">
      <c r="A3" s="15"/>
      <c r="B3" s="15"/>
      <c r="C3" s="15"/>
      <c r="D3" s="16"/>
      <c r="E3" s="16"/>
      <c r="F3" s="20"/>
      <c r="G3" s="19"/>
      <c r="H3" s="19"/>
    </row>
    <row r="4" spans="1:8" ht="26.25" customHeight="1">
      <c r="A4" s="75" t="s">
        <v>0</v>
      </c>
      <c r="B4" s="76"/>
      <c r="C4" s="76"/>
      <c r="D4" s="77"/>
      <c r="E4" s="21"/>
      <c r="F4" s="22"/>
      <c r="G4" s="20"/>
      <c r="H4" s="19"/>
    </row>
    <row r="5" spans="1:8" ht="19.5" customHeight="1">
      <c r="A5" s="81" t="s">
        <v>11</v>
      </c>
      <c r="B5" s="82"/>
      <c r="C5" s="83"/>
      <c r="D5" s="23">
        <v>4600000</v>
      </c>
      <c r="E5" s="24"/>
      <c r="F5" s="22"/>
      <c r="G5" s="20"/>
      <c r="H5" s="19"/>
    </row>
    <row r="6" spans="1:8" ht="15" customHeight="1">
      <c r="A6" s="84" t="s">
        <v>1</v>
      </c>
      <c r="B6" s="84"/>
      <c r="C6" s="84"/>
      <c r="D6" s="25" t="s">
        <v>2</v>
      </c>
      <c r="E6" s="26"/>
      <c r="F6" s="22"/>
      <c r="G6" s="19"/>
      <c r="H6" s="19"/>
    </row>
    <row r="7" spans="1:8" ht="17.25" customHeight="1">
      <c r="A7" s="84" t="s">
        <v>22</v>
      </c>
      <c r="B7" s="84"/>
      <c r="C7" s="84"/>
      <c r="D7" s="27"/>
      <c r="E7" s="28"/>
      <c r="F7" s="29"/>
      <c r="G7" s="30"/>
      <c r="H7" s="19"/>
    </row>
    <row r="8" spans="1:8" ht="29.25" customHeight="1">
      <c r="A8" s="86" t="s">
        <v>23</v>
      </c>
      <c r="B8" s="87"/>
      <c r="C8" s="88"/>
      <c r="D8" s="31"/>
      <c r="E8" s="32"/>
      <c r="F8" s="22"/>
      <c r="G8" s="19"/>
      <c r="H8" s="19"/>
    </row>
    <row r="9" spans="1:8" ht="15.75" customHeight="1">
      <c r="A9" s="84" t="s">
        <v>24</v>
      </c>
      <c r="B9" s="84"/>
      <c r="C9" s="84"/>
      <c r="D9" s="27"/>
      <c r="E9" s="32"/>
      <c r="F9" s="22"/>
      <c r="G9" s="19"/>
      <c r="H9" s="19"/>
    </row>
    <row r="10" spans="1:8" ht="16.5" customHeight="1">
      <c r="A10" s="78" t="s">
        <v>4</v>
      </c>
      <c r="B10" s="79"/>
      <c r="C10" s="80"/>
      <c r="D10" s="33">
        <v>40817</v>
      </c>
      <c r="E10" s="32"/>
      <c r="F10" s="22" t="s">
        <v>25</v>
      </c>
      <c r="G10" s="19"/>
      <c r="H10" s="19"/>
    </row>
    <row r="11" spans="1:8" ht="12.75">
      <c r="A11" s="15"/>
      <c r="B11" s="15"/>
      <c r="C11" s="15"/>
      <c r="D11" s="16"/>
      <c r="E11" s="34"/>
      <c r="F11" s="22"/>
      <c r="G11" s="19"/>
      <c r="H11" s="19"/>
    </row>
    <row r="12" spans="1:8" ht="27" customHeight="1">
      <c r="A12" s="65" t="s">
        <v>5</v>
      </c>
      <c r="B12" s="66" t="s">
        <v>6</v>
      </c>
      <c r="C12" s="67" t="s">
        <v>3</v>
      </c>
      <c r="D12" s="67" t="s">
        <v>7</v>
      </c>
      <c r="E12" s="16"/>
      <c r="F12" s="22"/>
      <c r="G12" s="19"/>
      <c r="H12" s="19"/>
    </row>
    <row r="13" spans="1:8" ht="12.75" customHeight="1">
      <c r="A13" s="73">
        <v>1</v>
      </c>
      <c r="B13" s="73">
        <v>2</v>
      </c>
      <c r="C13" s="74">
        <v>3</v>
      </c>
      <c r="D13" s="74" t="s">
        <v>20</v>
      </c>
      <c r="E13" s="16"/>
      <c r="F13" s="22"/>
      <c r="G13" s="19"/>
      <c r="H13" s="19"/>
    </row>
    <row r="14" spans="1:10" s="5" customFormat="1" ht="53.25" customHeight="1">
      <c r="A14" s="35">
        <f>$D$10</f>
        <v>40817</v>
      </c>
      <c r="B14" s="63"/>
      <c r="C14" s="64"/>
      <c r="D14" s="64"/>
      <c r="E14" s="66" t="s">
        <v>8</v>
      </c>
      <c r="F14" s="66" t="s">
        <v>14</v>
      </c>
      <c r="G14" s="66" t="s">
        <v>15</v>
      </c>
      <c r="H14" s="66" t="s">
        <v>9</v>
      </c>
      <c r="J14" s="72"/>
    </row>
    <row r="15" spans="1:10" s="6" customFormat="1" ht="12.75" customHeight="1">
      <c r="A15" s="38">
        <v>40847</v>
      </c>
      <c r="B15" s="36"/>
      <c r="C15" s="37"/>
      <c r="D15" s="37"/>
      <c r="E15" s="68"/>
      <c r="F15" s="69">
        <f>H15*D15/365*(A15-A14)</f>
        <v>0</v>
      </c>
      <c r="G15" s="70"/>
      <c r="H15" s="71">
        <f>D5</f>
        <v>4600000</v>
      </c>
      <c r="J15" s="72"/>
    </row>
    <row r="16" spans="1:10" s="6" customFormat="1" ht="12.75" customHeight="1">
      <c r="A16" s="38">
        <v>40877</v>
      </c>
      <c r="B16" s="36"/>
      <c r="C16" s="37"/>
      <c r="D16" s="37"/>
      <c r="E16" s="39"/>
      <c r="F16" s="61">
        <f>H16*D16/365*(A16-A15)</f>
        <v>0</v>
      </c>
      <c r="G16" s="40"/>
      <c r="H16" s="51">
        <f>H15-E16</f>
        <v>4600000</v>
      </c>
      <c r="J16" s="72"/>
    </row>
    <row r="17" spans="1:10" s="12" customFormat="1" ht="12.75" customHeight="1">
      <c r="A17" s="41">
        <v>40908</v>
      </c>
      <c r="B17" s="36"/>
      <c r="C17" s="37"/>
      <c r="D17" s="42"/>
      <c r="E17" s="43"/>
      <c r="F17" s="62">
        <f>H17*D17/365*(A17-A16)</f>
        <v>0</v>
      </c>
      <c r="G17" s="44">
        <f>F15+F16+F17</f>
        <v>0</v>
      </c>
      <c r="H17" s="45">
        <f>H16-E17</f>
        <v>4600000</v>
      </c>
      <c r="J17" s="72"/>
    </row>
    <row r="18" spans="1:10" s="8" customFormat="1" ht="12.75" customHeight="1">
      <c r="A18" s="46">
        <v>40939</v>
      </c>
      <c r="B18" s="36"/>
      <c r="C18" s="37"/>
      <c r="D18" s="47"/>
      <c r="E18" s="48">
        <v>112000</v>
      </c>
      <c r="F18" s="61">
        <f>H17*D18/366*(A18-A17)</f>
        <v>0</v>
      </c>
      <c r="G18" s="49">
        <f>E18</f>
        <v>112000</v>
      </c>
      <c r="H18" s="50">
        <f>H17-E18</f>
        <v>4488000</v>
      </c>
      <c r="J18" s="72"/>
    </row>
    <row r="19" spans="1:10" s="6" customFormat="1" ht="12.75" customHeight="1">
      <c r="A19" s="38">
        <v>40968</v>
      </c>
      <c r="B19" s="36"/>
      <c r="C19" s="37"/>
      <c r="D19" s="37"/>
      <c r="E19" s="39"/>
      <c r="F19" s="61">
        <f aca="true" t="shared" si="0" ref="F19:F29">H19*D19/366*(A19-A18)</f>
        <v>0</v>
      </c>
      <c r="G19" s="40"/>
      <c r="H19" s="51">
        <f aca="true" t="shared" si="1" ref="H19:H82">H18-E19</f>
        <v>4488000</v>
      </c>
      <c r="J19" s="72"/>
    </row>
    <row r="20" spans="1:10" s="12" customFormat="1" ht="12.75" customHeight="1">
      <c r="A20" s="41">
        <v>40999</v>
      </c>
      <c r="B20" s="36"/>
      <c r="C20" s="37"/>
      <c r="D20" s="42"/>
      <c r="E20" s="43"/>
      <c r="F20" s="62">
        <f t="shared" si="0"/>
        <v>0</v>
      </c>
      <c r="G20" s="44">
        <f>F18+F19+F20</f>
        <v>0</v>
      </c>
      <c r="H20" s="45">
        <f t="shared" si="1"/>
        <v>4488000</v>
      </c>
      <c r="J20" s="72"/>
    </row>
    <row r="21" spans="1:10" s="7" customFormat="1" ht="12.75" customHeight="1">
      <c r="A21" s="38">
        <v>41029</v>
      </c>
      <c r="B21" s="36"/>
      <c r="C21" s="37"/>
      <c r="D21" s="37"/>
      <c r="E21" s="52"/>
      <c r="F21" s="61">
        <f t="shared" si="0"/>
        <v>0</v>
      </c>
      <c r="G21" s="40"/>
      <c r="H21" s="51">
        <f t="shared" si="1"/>
        <v>4488000</v>
      </c>
      <c r="J21" s="72"/>
    </row>
    <row r="22" spans="1:10" s="8" customFormat="1" ht="12.75" customHeight="1">
      <c r="A22" s="38">
        <v>41060</v>
      </c>
      <c r="B22" s="36"/>
      <c r="C22" s="37"/>
      <c r="D22" s="37"/>
      <c r="E22" s="48"/>
      <c r="F22" s="61">
        <f t="shared" si="0"/>
        <v>0</v>
      </c>
      <c r="G22" s="40"/>
      <c r="H22" s="51">
        <f t="shared" si="1"/>
        <v>4488000</v>
      </c>
      <c r="J22" s="72"/>
    </row>
    <row r="23" spans="1:10" s="12" customFormat="1" ht="12.75" customHeight="1">
      <c r="A23" s="41">
        <v>41090</v>
      </c>
      <c r="B23" s="36"/>
      <c r="C23" s="37"/>
      <c r="D23" s="42"/>
      <c r="E23" s="43"/>
      <c r="F23" s="62">
        <f t="shared" si="0"/>
        <v>0</v>
      </c>
      <c r="G23" s="44">
        <f>SUM(F21:F23)</f>
        <v>0</v>
      </c>
      <c r="H23" s="45">
        <f t="shared" si="1"/>
        <v>4488000</v>
      </c>
      <c r="J23" s="72"/>
    </row>
    <row r="24" spans="1:10" s="6" customFormat="1" ht="12.75" customHeight="1">
      <c r="A24" s="38">
        <v>41121</v>
      </c>
      <c r="B24" s="36"/>
      <c r="C24" s="37"/>
      <c r="D24" s="37"/>
      <c r="E24" s="39"/>
      <c r="F24" s="61">
        <f t="shared" si="0"/>
        <v>0</v>
      </c>
      <c r="G24" s="40"/>
      <c r="H24" s="51">
        <f t="shared" si="1"/>
        <v>4488000</v>
      </c>
      <c r="J24" s="72"/>
    </row>
    <row r="25" spans="1:10" s="7" customFormat="1" ht="12.75" customHeight="1">
      <c r="A25" s="38">
        <v>41152</v>
      </c>
      <c r="B25" s="36"/>
      <c r="C25" s="37"/>
      <c r="D25" s="37"/>
      <c r="E25" s="39"/>
      <c r="F25" s="61">
        <f t="shared" si="0"/>
        <v>0</v>
      </c>
      <c r="G25" s="40"/>
      <c r="H25" s="51">
        <f t="shared" si="1"/>
        <v>4488000</v>
      </c>
      <c r="J25" s="72"/>
    </row>
    <row r="26" spans="1:10" s="12" customFormat="1" ht="12.75" customHeight="1">
      <c r="A26" s="41">
        <v>41182</v>
      </c>
      <c r="B26" s="36"/>
      <c r="C26" s="37"/>
      <c r="D26" s="42"/>
      <c r="E26" s="43"/>
      <c r="F26" s="62">
        <f t="shared" si="0"/>
        <v>0</v>
      </c>
      <c r="G26" s="44">
        <f>SUM(F24:F26)</f>
        <v>0</v>
      </c>
      <c r="H26" s="45">
        <f t="shared" si="1"/>
        <v>4488000</v>
      </c>
      <c r="J26" s="72"/>
    </row>
    <row r="27" spans="1:10" s="6" customFormat="1" ht="12.75" customHeight="1">
      <c r="A27" s="38">
        <v>41213</v>
      </c>
      <c r="B27" s="36"/>
      <c r="C27" s="37"/>
      <c r="D27" s="37"/>
      <c r="E27" s="52"/>
      <c r="F27" s="61">
        <f t="shared" si="0"/>
        <v>0</v>
      </c>
      <c r="G27" s="40"/>
      <c r="H27" s="51">
        <f t="shared" si="1"/>
        <v>4488000</v>
      </c>
      <c r="J27" s="72"/>
    </row>
    <row r="28" spans="1:10" s="6" customFormat="1" ht="12.75" customHeight="1">
      <c r="A28" s="38">
        <v>41243</v>
      </c>
      <c r="B28" s="36"/>
      <c r="C28" s="37"/>
      <c r="D28" s="37"/>
      <c r="E28" s="48"/>
      <c r="F28" s="61">
        <f t="shared" si="0"/>
        <v>0</v>
      </c>
      <c r="G28" s="40"/>
      <c r="H28" s="51">
        <f t="shared" si="1"/>
        <v>4488000</v>
      </c>
      <c r="J28" s="72"/>
    </row>
    <row r="29" spans="1:10" s="12" customFormat="1" ht="12.75" customHeight="1">
      <c r="A29" s="41">
        <v>41274</v>
      </c>
      <c r="B29" s="36"/>
      <c r="C29" s="37"/>
      <c r="D29" s="42"/>
      <c r="E29" s="43"/>
      <c r="F29" s="62">
        <f t="shared" si="0"/>
        <v>0</v>
      </c>
      <c r="G29" s="44">
        <f>SUM(F27:F29)</f>
        <v>0</v>
      </c>
      <c r="H29" s="45">
        <f t="shared" si="1"/>
        <v>4488000</v>
      </c>
      <c r="J29" s="72"/>
    </row>
    <row r="30" spans="1:10" s="6" customFormat="1" ht="12.75" customHeight="1">
      <c r="A30" s="46">
        <v>41305</v>
      </c>
      <c r="B30" s="36"/>
      <c r="C30" s="37"/>
      <c r="D30" s="47"/>
      <c r="E30" s="48">
        <v>120000</v>
      </c>
      <c r="F30" s="61">
        <f>H29*D30/365*(A30-A29)</f>
        <v>0</v>
      </c>
      <c r="G30" s="49">
        <f>E30</f>
        <v>120000</v>
      </c>
      <c r="H30" s="50">
        <f t="shared" si="1"/>
        <v>4368000</v>
      </c>
      <c r="J30" s="72"/>
    </row>
    <row r="31" spans="1:10" s="6" customFormat="1" ht="12.75" customHeight="1">
      <c r="A31" s="38">
        <v>41333</v>
      </c>
      <c r="B31" s="36"/>
      <c r="C31" s="37"/>
      <c r="D31" s="37"/>
      <c r="E31" s="39"/>
      <c r="F31" s="61">
        <f aca="true" t="shared" si="2" ref="F31:F65">H31*D31/365*(A31-A30)</f>
        <v>0</v>
      </c>
      <c r="G31" s="40"/>
      <c r="H31" s="51">
        <f t="shared" si="1"/>
        <v>4368000</v>
      </c>
      <c r="J31" s="72"/>
    </row>
    <row r="32" spans="1:10" s="12" customFormat="1" ht="12.75" customHeight="1">
      <c r="A32" s="41">
        <v>41364</v>
      </c>
      <c r="B32" s="36"/>
      <c r="C32" s="37"/>
      <c r="D32" s="42"/>
      <c r="E32" s="43"/>
      <c r="F32" s="62">
        <f t="shared" si="2"/>
        <v>0</v>
      </c>
      <c r="G32" s="44">
        <f>SUM(F30:F32)</f>
        <v>0</v>
      </c>
      <c r="H32" s="45">
        <f t="shared" si="1"/>
        <v>4368000</v>
      </c>
      <c r="J32" s="72"/>
    </row>
    <row r="33" spans="1:10" s="6" customFormat="1" ht="12.75" customHeight="1">
      <c r="A33" s="38">
        <v>41394</v>
      </c>
      <c r="B33" s="36"/>
      <c r="C33" s="37"/>
      <c r="D33" s="37"/>
      <c r="E33" s="52"/>
      <c r="F33" s="61">
        <f t="shared" si="2"/>
        <v>0</v>
      </c>
      <c r="G33" s="40"/>
      <c r="H33" s="51">
        <f t="shared" si="1"/>
        <v>4368000</v>
      </c>
      <c r="J33" s="72"/>
    </row>
    <row r="34" spans="1:10" s="9" customFormat="1" ht="12.75" customHeight="1">
      <c r="A34" s="38">
        <v>41425</v>
      </c>
      <c r="B34" s="36"/>
      <c r="C34" s="37"/>
      <c r="D34" s="37"/>
      <c r="E34" s="48"/>
      <c r="F34" s="61">
        <f t="shared" si="2"/>
        <v>0</v>
      </c>
      <c r="G34" s="40"/>
      <c r="H34" s="51">
        <f t="shared" si="1"/>
        <v>4368000</v>
      </c>
      <c r="J34" s="72"/>
    </row>
    <row r="35" spans="1:10" s="14" customFormat="1" ht="12.75">
      <c r="A35" s="41">
        <v>41455</v>
      </c>
      <c r="B35" s="36"/>
      <c r="C35" s="37"/>
      <c r="D35" s="42"/>
      <c r="E35" s="43"/>
      <c r="F35" s="62">
        <f t="shared" si="2"/>
        <v>0</v>
      </c>
      <c r="G35" s="44">
        <f>SUM(F33:F35)</f>
        <v>0</v>
      </c>
      <c r="H35" s="45">
        <f t="shared" si="1"/>
        <v>4368000</v>
      </c>
      <c r="J35" s="72"/>
    </row>
    <row r="36" spans="1:10" s="10" customFormat="1" ht="12.75">
      <c r="A36" s="38">
        <v>41486</v>
      </c>
      <c r="B36" s="36"/>
      <c r="C36" s="37"/>
      <c r="D36" s="37"/>
      <c r="E36" s="39"/>
      <c r="F36" s="61">
        <f t="shared" si="2"/>
        <v>0</v>
      </c>
      <c r="G36" s="40"/>
      <c r="H36" s="51">
        <f t="shared" si="1"/>
        <v>4368000</v>
      </c>
      <c r="J36" s="72"/>
    </row>
    <row r="37" spans="1:10" s="10" customFormat="1" ht="12.75">
      <c r="A37" s="38">
        <v>41517</v>
      </c>
      <c r="B37" s="36"/>
      <c r="C37" s="37"/>
      <c r="D37" s="37"/>
      <c r="E37" s="39"/>
      <c r="F37" s="61">
        <f t="shared" si="2"/>
        <v>0</v>
      </c>
      <c r="G37" s="40"/>
      <c r="H37" s="51">
        <f t="shared" si="1"/>
        <v>4368000</v>
      </c>
      <c r="J37" s="72"/>
    </row>
    <row r="38" spans="1:10" s="14" customFormat="1" ht="12.75">
      <c r="A38" s="41">
        <v>41547</v>
      </c>
      <c r="B38" s="36"/>
      <c r="C38" s="37"/>
      <c r="D38" s="42"/>
      <c r="E38" s="43"/>
      <c r="F38" s="62">
        <f t="shared" si="2"/>
        <v>0</v>
      </c>
      <c r="G38" s="44">
        <f>SUM(F36:F38)</f>
        <v>0</v>
      </c>
      <c r="H38" s="45">
        <f t="shared" si="1"/>
        <v>4368000</v>
      </c>
      <c r="J38" s="72"/>
    </row>
    <row r="39" spans="1:10" s="10" customFormat="1" ht="12.75">
      <c r="A39" s="38">
        <v>41578</v>
      </c>
      <c r="B39" s="36"/>
      <c r="C39" s="37"/>
      <c r="D39" s="37"/>
      <c r="E39" s="52"/>
      <c r="F39" s="61">
        <f t="shared" si="2"/>
        <v>0</v>
      </c>
      <c r="G39" s="40"/>
      <c r="H39" s="51">
        <f t="shared" si="1"/>
        <v>4368000</v>
      </c>
      <c r="J39" s="72"/>
    </row>
    <row r="40" spans="1:10" s="10" customFormat="1" ht="12.75">
      <c r="A40" s="38">
        <v>41608</v>
      </c>
      <c r="B40" s="36"/>
      <c r="C40" s="37"/>
      <c r="D40" s="37"/>
      <c r="E40" s="48"/>
      <c r="F40" s="61">
        <f t="shared" si="2"/>
        <v>0</v>
      </c>
      <c r="G40" s="40"/>
      <c r="H40" s="51">
        <f t="shared" si="1"/>
        <v>4368000</v>
      </c>
      <c r="J40" s="72"/>
    </row>
    <row r="41" spans="1:10" s="14" customFormat="1" ht="12.75">
      <c r="A41" s="41">
        <v>41639</v>
      </c>
      <c r="B41" s="36"/>
      <c r="C41" s="37"/>
      <c r="D41" s="42"/>
      <c r="E41" s="43"/>
      <c r="F41" s="62">
        <f t="shared" si="2"/>
        <v>0</v>
      </c>
      <c r="G41" s="44">
        <f>SUM(F39:F41)</f>
        <v>0</v>
      </c>
      <c r="H41" s="45">
        <f t="shared" si="1"/>
        <v>4368000</v>
      </c>
      <c r="J41" s="72"/>
    </row>
    <row r="42" spans="1:10" s="10" customFormat="1" ht="12.75">
      <c r="A42" s="46">
        <v>41670</v>
      </c>
      <c r="B42" s="36"/>
      <c r="C42" s="37"/>
      <c r="D42" s="47"/>
      <c r="E42" s="48">
        <v>140000</v>
      </c>
      <c r="F42" s="61">
        <f>H41*D42/365*(A42-A41)</f>
        <v>0</v>
      </c>
      <c r="G42" s="49">
        <f>E42</f>
        <v>140000</v>
      </c>
      <c r="H42" s="50">
        <f t="shared" si="1"/>
        <v>4228000</v>
      </c>
      <c r="J42" s="72"/>
    </row>
    <row r="43" spans="1:10" s="10" customFormat="1" ht="12.75">
      <c r="A43" s="38">
        <v>41698</v>
      </c>
      <c r="B43" s="36"/>
      <c r="C43" s="37"/>
      <c r="D43" s="37"/>
      <c r="E43" s="39"/>
      <c r="F43" s="61">
        <f t="shared" si="2"/>
        <v>0</v>
      </c>
      <c r="G43" s="40"/>
      <c r="H43" s="51">
        <f t="shared" si="1"/>
        <v>4228000</v>
      </c>
      <c r="J43" s="72"/>
    </row>
    <row r="44" spans="1:10" s="14" customFormat="1" ht="12.75">
      <c r="A44" s="41">
        <v>41729</v>
      </c>
      <c r="B44" s="36"/>
      <c r="C44" s="37"/>
      <c r="D44" s="42"/>
      <c r="E44" s="43"/>
      <c r="F44" s="62">
        <f t="shared" si="2"/>
        <v>0</v>
      </c>
      <c r="G44" s="44">
        <f>SUM(F42:F44)</f>
        <v>0</v>
      </c>
      <c r="H44" s="45">
        <f t="shared" si="1"/>
        <v>4228000</v>
      </c>
      <c r="J44" s="72"/>
    </row>
    <row r="45" spans="1:10" ht="12.75">
      <c r="A45" s="38">
        <v>41759</v>
      </c>
      <c r="B45" s="36"/>
      <c r="C45" s="37"/>
      <c r="D45" s="37"/>
      <c r="E45" s="52"/>
      <c r="F45" s="61">
        <f t="shared" si="2"/>
        <v>0</v>
      </c>
      <c r="G45" s="40"/>
      <c r="H45" s="51">
        <f t="shared" si="1"/>
        <v>4228000</v>
      </c>
      <c r="J45" s="72"/>
    </row>
    <row r="46" spans="1:10" ht="12.75">
      <c r="A46" s="38">
        <v>41790</v>
      </c>
      <c r="B46" s="36"/>
      <c r="C46" s="37"/>
      <c r="D46" s="37"/>
      <c r="E46" s="48"/>
      <c r="F46" s="61">
        <f t="shared" si="2"/>
        <v>0</v>
      </c>
      <c r="G46" s="40"/>
      <c r="H46" s="51">
        <f t="shared" si="1"/>
        <v>4228000</v>
      </c>
      <c r="J46" s="72"/>
    </row>
    <row r="47" spans="1:10" s="13" customFormat="1" ht="12.75">
      <c r="A47" s="41">
        <v>41820</v>
      </c>
      <c r="B47" s="36"/>
      <c r="C47" s="37"/>
      <c r="D47" s="42"/>
      <c r="E47" s="43"/>
      <c r="F47" s="62">
        <f t="shared" si="2"/>
        <v>0</v>
      </c>
      <c r="G47" s="44">
        <f>SUM(F45:F47)</f>
        <v>0</v>
      </c>
      <c r="H47" s="45">
        <f t="shared" si="1"/>
        <v>4228000</v>
      </c>
      <c r="J47" s="72"/>
    </row>
    <row r="48" spans="1:10" ht="12.75">
      <c r="A48" s="38">
        <v>41851</v>
      </c>
      <c r="B48" s="36"/>
      <c r="C48" s="37"/>
      <c r="D48" s="37"/>
      <c r="E48" s="39"/>
      <c r="F48" s="61">
        <f t="shared" si="2"/>
        <v>0</v>
      </c>
      <c r="G48" s="40"/>
      <c r="H48" s="51">
        <f t="shared" si="1"/>
        <v>4228000</v>
      </c>
      <c r="J48" s="72"/>
    </row>
    <row r="49" spans="1:10" ht="12.75">
      <c r="A49" s="38">
        <v>41882</v>
      </c>
      <c r="B49" s="36"/>
      <c r="C49" s="37"/>
      <c r="D49" s="37"/>
      <c r="E49" s="39"/>
      <c r="F49" s="61">
        <f t="shared" si="2"/>
        <v>0</v>
      </c>
      <c r="G49" s="40"/>
      <c r="H49" s="51">
        <f t="shared" si="1"/>
        <v>4228000</v>
      </c>
      <c r="J49" s="72"/>
    </row>
    <row r="50" spans="1:10" s="13" customFormat="1" ht="12.75">
      <c r="A50" s="41">
        <v>41912</v>
      </c>
      <c r="B50" s="36"/>
      <c r="C50" s="37"/>
      <c r="D50" s="42"/>
      <c r="E50" s="43"/>
      <c r="F50" s="62">
        <f t="shared" si="2"/>
        <v>0</v>
      </c>
      <c r="G50" s="44">
        <f>SUM(F48:F50)</f>
        <v>0</v>
      </c>
      <c r="H50" s="45">
        <f t="shared" si="1"/>
        <v>4228000</v>
      </c>
      <c r="J50" s="72"/>
    </row>
    <row r="51" spans="1:10" ht="12.75">
      <c r="A51" s="38">
        <v>41943</v>
      </c>
      <c r="B51" s="36"/>
      <c r="C51" s="37"/>
      <c r="D51" s="37"/>
      <c r="E51" s="52"/>
      <c r="F51" s="61">
        <f t="shared" si="2"/>
        <v>0</v>
      </c>
      <c r="G51" s="40"/>
      <c r="H51" s="51">
        <f t="shared" si="1"/>
        <v>4228000</v>
      </c>
      <c r="J51" s="72"/>
    </row>
    <row r="52" spans="1:10" ht="12.75">
      <c r="A52" s="38">
        <v>41973</v>
      </c>
      <c r="B52" s="36"/>
      <c r="C52" s="37"/>
      <c r="D52" s="37"/>
      <c r="E52" s="48"/>
      <c r="F52" s="61">
        <f t="shared" si="2"/>
        <v>0</v>
      </c>
      <c r="G52" s="40"/>
      <c r="H52" s="51">
        <f t="shared" si="1"/>
        <v>4228000</v>
      </c>
      <c r="J52" s="72"/>
    </row>
    <row r="53" spans="1:10" s="13" customFormat="1" ht="12.75">
      <c r="A53" s="41">
        <v>42004</v>
      </c>
      <c r="B53" s="36"/>
      <c r="C53" s="37"/>
      <c r="D53" s="42"/>
      <c r="E53" s="43"/>
      <c r="F53" s="62">
        <f t="shared" si="2"/>
        <v>0</v>
      </c>
      <c r="G53" s="44">
        <f>SUM(F51:F53)</f>
        <v>0</v>
      </c>
      <c r="H53" s="45">
        <f t="shared" si="1"/>
        <v>4228000</v>
      </c>
      <c r="J53" s="72"/>
    </row>
    <row r="54" spans="1:10" ht="12.75">
      <c r="A54" s="46">
        <v>42035</v>
      </c>
      <c r="B54" s="36"/>
      <c r="C54" s="37"/>
      <c r="D54" s="47"/>
      <c r="E54" s="48">
        <v>150000</v>
      </c>
      <c r="F54" s="61">
        <f>H53*D54/365*(A54-A53)</f>
        <v>0</v>
      </c>
      <c r="G54" s="49">
        <f>E54</f>
        <v>150000</v>
      </c>
      <c r="H54" s="50">
        <f t="shared" si="1"/>
        <v>4078000</v>
      </c>
      <c r="J54" s="72"/>
    </row>
    <row r="55" spans="1:10" ht="12.75">
      <c r="A55" s="38">
        <v>42063</v>
      </c>
      <c r="B55" s="36"/>
      <c r="C55" s="37"/>
      <c r="D55" s="37"/>
      <c r="E55" s="39"/>
      <c r="F55" s="61">
        <f t="shared" si="2"/>
        <v>0</v>
      </c>
      <c r="G55" s="40"/>
      <c r="H55" s="51">
        <f t="shared" si="1"/>
        <v>4078000</v>
      </c>
      <c r="J55" s="72"/>
    </row>
    <row r="56" spans="1:8" s="13" customFormat="1" ht="12.75">
      <c r="A56" s="41">
        <v>42094</v>
      </c>
      <c r="B56" s="36"/>
      <c r="C56" s="37"/>
      <c r="D56" s="42"/>
      <c r="E56" s="43"/>
      <c r="F56" s="62">
        <f t="shared" si="2"/>
        <v>0</v>
      </c>
      <c r="G56" s="44">
        <f>SUM(F54:F56)</f>
        <v>0</v>
      </c>
      <c r="H56" s="45">
        <f t="shared" si="1"/>
        <v>4078000</v>
      </c>
    </row>
    <row r="57" spans="1:8" ht="12.75">
      <c r="A57" s="38">
        <v>42124</v>
      </c>
      <c r="B57" s="36"/>
      <c r="C57" s="37"/>
      <c r="D57" s="37"/>
      <c r="E57" s="52"/>
      <c r="F57" s="61">
        <f t="shared" si="2"/>
        <v>0</v>
      </c>
      <c r="G57" s="40"/>
      <c r="H57" s="51">
        <f t="shared" si="1"/>
        <v>4078000</v>
      </c>
    </row>
    <row r="58" spans="1:8" ht="12.75">
      <c r="A58" s="38">
        <v>42155</v>
      </c>
      <c r="B58" s="36"/>
      <c r="C58" s="37"/>
      <c r="D58" s="37"/>
      <c r="E58" s="48"/>
      <c r="F58" s="61">
        <f t="shared" si="2"/>
        <v>0</v>
      </c>
      <c r="G58" s="40"/>
      <c r="H58" s="51">
        <f t="shared" si="1"/>
        <v>4078000</v>
      </c>
    </row>
    <row r="59" spans="1:8" s="13" customFormat="1" ht="12.75">
      <c r="A59" s="41">
        <v>42185</v>
      </c>
      <c r="B59" s="36"/>
      <c r="C59" s="37"/>
      <c r="D59" s="42"/>
      <c r="E59" s="43"/>
      <c r="F59" s="62">
        <f t="shared" si="2"/>
        <v>0</v>
      </c>
      <c r="G59" s="44">
        <f>SUM(F57:F59)</f>
        <v>0</v>
      </c>
      <c r="H59" s="45">
        <f t="shared" si="1"/>
        <v>4078000</v>
      </c>
    </row>
    <row r="60" spans="1:8" ht="12.75">
      <c r="A60" s="38">
        <v>42216</v>
      </c>
      <c r="B60" s="36"/>
      <c r="C60" s="37"/>
      <c r="D60" s="37"/>
      <c r="E60" s="39"/>
      <c r="F60" s="61">
        <f t="shared" si="2"/>
        <v>0</v>
      </c>
      <c r="G60" s="40"/>
      <c r="H60" s="51">
        <f t="shared" si="1"/>
        <v>4078000</v>
      </c>
    </row>
    <row r="61" spans="1:8" ht="12.75">
      <c r="A61" s="38">
        <v>42247</v>
      </c>
      <c r="B61" s="36"/>
      <c r="C61" s="37"/>
      <c r="D61" s="37"/>
      <c r="E61" s="39"/>
      <c r="F61" s="61">
        <f t="shared" si="2"/>
        <v>0</v>
      </c>
      <c r="G61" s="40"/>
      <c r="H61" s="51">
        <f t="shared" si="1"/>
        <v>4078000</v>
      </c>
    </row>
    <row r="62" spans="1:8" s="13" customFormat="1" ht="12.75">
      <c r="A62" s="41">
        <v>42277</v>
      </c>
      <c r="B62" s="36"/>
      <c r="C62" s="37"/>
      <c r="D62" s="42"/>
      <c r="E62" s="43"/>
      <c r="F62" s="62">
        <f t="shared" si="2"/>
        <v>0</v>
      </c>
      <c r="G62" s="44">
        <f>SUM(F60:F62)</f>
        <v>0</v>
      </c>
      <c r="H62" s="45">
        <f t="shared" si="1"/>
        <v>4078000</v>
      </c>
    </row>
    <row r="63" spans="1:8" ht="12.75">
      <c r="A63" s="38">
        <v>42308</v>
      </c>
      <c r="B63" s="36"/>
      <c r="C63" s="37"/>
      <c r="D63" s="37"/>
      <c r="E63" s="52"/>
      <c r="F63" s="61">
        <f t="shared" si="2"/>
        <v>0</v>
      </c>
      <c r="G63" s="40"/>
      <c r="H63" s="51">
        <f t="shared" si="1"/>
        <v>4078000</v>
      </c>
    </row>
    <row r="64" spans="1:8" ht="12.75">
      <c r="A64" s="38">
        <v>42338</v>
      </c>
      <c r="B64" s="36"/>
      <c r="C64" s="37"/>
      <c r="D64" s="37"/>
      <c r="E64" s="48"/>
      <c r="F64" s="61">
        <f t="shared" si="2"/>
        <v>0</v>
      </c>
      <c r="G64" s="40"/>
      <c r="H64" s="51">
        <f t="shared" si="1"/>
        <v>4078000</v>
      </c>
    </row>
    <row r="65" spans="1:8" s="13" customFormat="1" ht="12.75">
      <c r="A65" s="41">
        <v>42369</v>
      </c>
      <c r="B65" s="36"/>
      <c r="C65" s="37"/>
      <c r="D65" s="42"/>
      <c r="E65" s="43"/>
      <c r="F65" s="62">
        <f t="shared" si="2"/>
        <v>0</v>
      </c>
      <c r="G65" s="44">
        <f>SUM(F63:F65)</f>
        <v>0</v>
      </c>
      <c r="H65" s="45">
        <f t="shared" si="1"/>
        <v>4078000</v>
      </c>
    </row>
    <row r="66" spans="1:8" ht="12.75">
      <c r="A66" s="46">
        <v>42400</v>
      </c>
      <c r="B66" s="36"/>
      <c r="C66" s="37"/>
      <c r="D66" s="47"/>
      <c r="E66" s="48">
        <v>150000</v>
      </c>
      <c r="F66" s="61">
        <f>H65*D66/366*(A66-A65)</f>
        <v>0</v>
      </c>
      <c r="G66" s="49">
        <f>E66</f>
        <v>150000</v>
      </c>
      <c r="H66" s="50">
        <f t="shared" si="1"/>
        <v>3928000</v>
      </c>
    </row>
    <row r="67" spans="1:8" ht="12.75">
      <c r="A67" s="38">
        <v>42429</v>
      </c>
      <c r="B67" s="36"/>
      <c r="C67" s="37"/>
      <c r="D67" s="37"/>
      <c r="E67" s="39"/>
      <c r="F67" s="61">
        <f aca="true" t="shared" si="3" ref="F67:F77">H67*D67/366*(A67-A66)</f>
        <v>0</v>
      </c>
      <c r="G67" s="40"/>
      <c r="H67" s="51">
        <f t="shared" si="1"/>
        <v>3928000</v>
      </c>
    </row>
    <row r="68" spans="1:8" s="13" customFormat="1" ht="12.75">
      <c r="A68" s="41">
        <v>42460</v>
      </c>
      <c r="B68" s="36"/>
      <c r="C68" s="37"/>
      <c r="D68" s="42"/>
      <c r="E68" s="43"/>
      <c r="F68" s="62">
        <f t="shared" si="3"/>
        <v>0</v>
      </c>
      <c r="G68" s="44">
        <f>SUM(F66:F68)</f>
        <v>0</v>
      </c>
      <c r="H68" s="45">
        <f t="shared" si="1"/>
        <v>3928000</v>
      </c>
    </row>
    <row r="69" spans="1:8" ht="12.75">
      <c r="A69" s="38">
        <v>42490</v>
      </c>
      <c r="B69" s="36"/>
      <c r="C69" s="37"/>
      <c r="D69" s="37"/>
      <c r="E69" s="52"/>
      <c r="F69" s="61">
        <f t="shared" si="3"/>
        <v>0</v>
      </c>
      <c r="G69" s="40"/>
      <c r="H69" s="51">
        <f t="shared" si="1"/>
        <v>3928000</v>
      </c>
    </row>
    <row r="70" spans="1:8" ht="12.75">
      <c r="A70" s="38">
        <v>42521</v>
      </c>
      <c r="B70" s="36"/>
      <c r="C70" s="37"/>
      <c r="D70" s="37"/>
      <c r="E70" s="48"/>
      <c r="F70" s="61">
        <f t="shared" si="3"/>
        <v>0</v>
      </c>
      <c r="G70" s="40"/>
      <c r="H70" s="51">
        <f t="shared" si="1"/>
        <v>3928000</v>
      </c>
    </row>
    <row r="71" spans="1:8" s="13" customFormat="1" ht="12.75">
      <c r="A71" s="41">
        <v>42551</v>
      </c>
      <c r="B71" s="36"/>
      <c r="C71" s="37"/>
      <c r="D71" s="42"/>
      <c r="E71" s="43"/>
      <c r="F71" s="62">
        <f t="shared" si="3"/>
        <v>0</v>
      </c>
      <c r="G71" s="44">
        <f>SUM(F69:F71)</f>
        <v>0</v>
      </c>
      <c r="H71" s="45">
        <f t="shared" si="1"/>
        <v>3928000</v>
      </c>
    </row>
    <row r="72" spans="1:8" ht="12.75">
      <c r="A72" s="38">
        <v>42582</v>
      </c>
      <c r="B72" s="36"/>
      <c r="C72" s="37"/>
      <c r="D72" s="37"/>
      <c r="E72" s="39"/>
      <c r="F72" s="61">
        <f t="shared" si="3"/>
        <v>0</v>
      </c>
      <c r="G72" s="40"/>
      <c r="H72" s="51">
        <f t="shared" si="1"/>
        <v>3928000</v>
      </c>
    </row>
    <row r="73" spans="1:8" ht="12.75">
      <c r="A73" s="38">
        <v>42613</v>
      </c>
      <c r="B73" s="36"/>
      <c r="C73" s="37"/>
      <c r="D73" s="37"/>
      <c r="E73" s="39"/>
      <c r="F73" s="61">
        <f t="shared" si="3"/>
        <v>0</v>
      </c>
      <c r="G73" s="40"/>
      <c r="H73" s="51">
        <f t="shared" si="1"/>
        <v>3928000</v>
      </c>
    </row>
    <row r="74" spans="1:8" s="13" customFormat="1" ht="12.75">
      <c r="A74" s="41">
        <v>42643</v>
      </c>
      <c r="B74" s="36"/>
      <c r="C74" s="37"/>
      <c r="D74" s="42"/>
      <c r="E74" s="43"/>
      <c r="F74" s="62">
        <f t="shared" si="3"/>
        <v>0</v>
      </c>
      <c r="G74" s="44">
        <f>SUM(F72:F74)</f>
        <v>0</v>
      </c>
      <c r="H74" s="45">
        <f t="shared" si="1"/>
        <v>3928000</v>
      </c>
    </row>
    <row r="75" spans="1:8" ht="12.75">
      <c r="A75" s="38">
        <v>42674</v>
      </c>
      <c r="B75" s="36"/>
      <c r="C75" s="37"/>
      <c r="D75" s="37"/>
      <c r="E75" s="52"/>
      <c r="F75" s="61">
        <f t="shared" si="3"/>
        <v>0</v>
      </c>
      <c r="G75" s="40"/>
      <c r="H75" s="51">
        <f t="shared" si="1"/>
        <v>3928000</v>
      </c>
    </row>
    <row r="76" spans="1:8" ht="12.75">
      <c r="A76" s="38">
        <v>42704</v>
      </c>
      <c r="B76" s="36"/>
      <c r="C76" s="37"/>
      <c r="D76" s="37"/>
      <c r="E76" s="48"/>
      <c r="F76" s="61">
        <f t="shared" si="3"/>
        <v>0</v>
      </c>
      <c r="G76" s="40"/>
      <c r="H76" s="51">
        <f t="shared" si="1"/>
        <v>3928000</v>
      </c>
    </row>
    <row r="77" spans="1:8" s="13" customFormat="1" ht="12.75">
      <c r="A77" s="41">
        <v>42735</v>
      </c>
      <c r="B77" s="36"/>
      <c r="C77" s="37"/>
      <c r="D77" s="42"/>
      <c r="E77" s="43"/>
      <c r="F77" s="62">
        <f t="shared" si="3"/>
        <v>0</v>
      </c>
      <c r="G77" s="44">
        <f>SUM(F75:F77)</f>
        <v>0</v>
      </c>
      <c r="H77" s="45">
        <f t="shared" si="1"/>
        <v>3928000</v>
      </c>
    </row>
    <row r="78" spans="1:8" ht="12.75">
      <c r="A78" s="46">
        <v>42766</v>
      </c>
      <c r="B78" s="36"/>
      <c r="C78" s="37"/>
      <c r="D78" s="47"/>
      <c r="E78" s="48">
        <v>382000</v>
      </c>
      <c r="F78" s="61">
        <f>H77*D78/365*(A78-A77)</f>
        <v>0</v>
      </c>
      <c r="G78" s="49">
        <f>E78</f>
        <v>382000</v>
      </c>
      <c r="H78" s="50">
        <f t="shared" si="1"/>
        <v>3546000</v>
      </c>
    </row>
    <row r="79" spans="1:8" ht="12.75">
      <c r="A79" s="38">
        <v>42794</v>
      </c>
      <c r="B79" s="36"/>
      <c r="C79" s="37"/>
      <c r="D79" s="37"/>
      <c r="E79" s="39"/>
      <c r="F79" s="61">
        <f aca="true" t="shared" si="4" ref="F79:F89">H79*D79/365*(A79-A78)</f>
        <v>0</v>
      </c>
      <c r="G79" s="40"/>
      <c r="H79" s="51">
        <f t="shared" si="1"/>
        <v>3546000</v>
      </c>
    </row>
    <row r="80" spans="1:8" s="13" customFormat="1" ht="12.75">
      <c r="A80" s="41">
        <v>42825</v>
      </c>
      <c r="B80" s="36"/>
      <c r="C80" s="37"/>
      <c r="D80" s="42"/>
      <c r="E80" s="43"/>
      <c r="F80" s="62">
        <f t="shared" si="4"/>
        <v>0</v>
      </c>
      <c r="G80" s="44">
        <f>SUM(F78:F80)</f>
        <v>0</v>
      </c>
      <c r="H80" s="45">
        <f t="shared" si="1"/>
        <v>3546000</v>
      </c>
    </row>
    <row r="81" spans="1:8" ht="12.75">
      <c r="A81" s="38">
        <v>42855</v>
      </c>
      <c r="B81" s="36"/>
      <c r="C81" s="37"/>
      <c r="D81" s="37"/>
      <c r="E81" s="52"/>
      <c r="F81" s="61">
        <f t="shared" si="4"/>
        <v>0</v>
      </c>
      <c r="G81" s="40"/>
      <c r="H81" s="51">
        <f t="shared" si="1"/>
        <v>3546000</v>
      </c>
    </row>
    <row r="82" spans="1:8" ht="12.75">
      <c r="A82" s="38">
        <v>42886</v>
      </c>
      <c r="B82" s="36"/>
      <c r="C82" s="37"/>
      <c r="D82" s="37"/>
      <c r="E82" s="48"/>
      <c r="F82" s="61">
        <f t="shared" si="4"/>
        <v>0</v>
      </c>
      <c r="G82" s="40"/>
      <c r="H82" s="51">
        <f t="shared" si="1"/>
        <v>3546000</v>
      </c>
    </row>
    <row r="83" spans="1:8" s="13" customFormat="1" ht="12.75">
      <c r="A83" s="41">
        <v>42916</v>
      </c>
      <c r="B83" s="36"/>
      <c r="C83" s="37"/>
      <c r="D83" s="42"/>
      <c r="E83" s="43"/>
      <c r="F83" s="62">
        <f t="shared" si="4"/>
        <v>0</v>
      </c>
      <c r="G83" s="44">
        <f>SUM(F81:F83)</f>
        <v>0</v>
      </c>
      <c r="H83" s="45">
        <f aca="true" t="shared" si="5" ref="H83:H89">H82-E83</f>
        <v>3546000</v>
      </c>
    </row>
    <row r="84" spans="1:8" ht="12.75">
      <c r="A84" s="38">
        <v>42947</v>
      </c>
      <c r="B84" s="36"/>
      <c r="C84" s="37"/>
      <c r="D84" s="37"/>
      <c r="E84" s="39"/>
      <c r="F84" s="61">
        <f t="shared" si="4"/>
        <v>0</v>
      </c>
      <c r="G84" s="40"/>
      <c r="H84" s="51">
        <f t="shared" si="5"/>
        <v>3546000</v>
      </c>
    </row>
    <row r="85" spans="1:8" ht="12.75">
      <c r="A85" s="38">
        <v>42978</v>
      </c>
      <c r="B85" s="36"/>
      <c r="C85" s="37"/>
      <c r="D85" s="37"/>
      <c r="E85" s="39"/>
      <c r="F85" s="61">
        <f t="shared" si="4"/>
        <v>0</v>
      </c>
      <c r="G85" s="40"/>
      <c r="H85" s="51">
        <f t="shared" si="5"/>
        <v>3546000</v>
      </c>
    </row>
    <row r="86" spans="1:8" s="13" customFormat="1" ht="12.75">
      <c r="A86" s="41">
        <v>43008</v>
      </c>
      <c r="B86" s="36"/>
      <c r="C86" s="37"/>
      <c r="D86" s="42"/>
      <c r="E86" s="43"/>
      <c r="F86" s="62">
        <f t="shared" si="4"/>
        <v>0</v>
      </c>
      <c r="G86" s="44">
        <f>SUM(F84:F86)</f>
        <v>0</v>
      </c>
      <c r="H86" s="45">
        <f t="shared" si="5"/>
        <v>3546000</v>
      </c>
    </row>
    <row r="87" spans="1:8" ht="12.75">
      <c r="A87" s="38">
        <v>43039</v>
      </c>
      <c r="B87" s="36"/>
      <c r="C87" s="37"/>
      <c r="D87" s="37"/>
      <c r="E87" s="52"/>
      <c r="F87" s="61">
        <f t="shared" si="4"/>
        <v>0</v>
      </c>
      <c r="G87" s="40"/>
      <c r="H87" s="51">
        <f t="shared" si="5"/>
        <v>3546000</v>
      </c>
    </row>
    <row r="88" spans="1:8" ht="12.75">
      <c r="A88" s="38">
        <v>43069</v>
      </c>
      <c r="B88" s="36"/>
      <c r="C88" s="37"/>
      <c r="D88" s="37"/>
      <c r="E88" s="48"/>
      <c r="F88" s="61">
        <f t="shared" si="4"/>
        <v>0</v>
      </c>
      <c r="G88" s="40"/>
      <c r="H88" s="51">
        <f t="shared" si="5"/>
        <v>3546000</v>
      </c>
    </row>
    <row r="89" spans="1:8" s="13" customFormat="1" ht="12.75">
      <c r="A89" s="41">
        <v>43100</v>
      </c>
      <c r="B89" s="36"/>
      <c r="C89" s="37"/>
      <c r="D89" s="42"/>
      <c r="E89" s="43"/>
      <c r="F89" s="62">
        <f t="shared" si="4"/>
        <v>0</v>
      </c>
      <c r="G89" s="44">
        <f>SUM(F87:F89)</f>
        <v>0</v>
      </c>
      <c r="H89" s="45">
        <f t="shared" si="5"/>
        <v>3546000</v>
      </c>
    </row>
    <row r="90" spans="1:8" ht="12.75">
      <c r="A90" s="46">
        <v>43131</v>
      </c>
      <c r="B90" s="36"/>
      <c r="C90" s="37"/>
      <c r="D90" s="42"/>
      <c r="E90" s="48">
        <v>382000</v>
      </c>
      <c r="F90" s="61">
        <f>H89*D90/365*(A90-A89)</f>
        <v>0</v>
      </c>
      <c r="G90" s="49">
        <f>E90+F90</f>
        <v>382000</v>
      </c>
      <c r="H90" s="50">
        <f>H89-E90</f>
        <v>3164000</v>
      </c>
    </row>
    <row r="91" spans="1:8" ht="12.75">
      <c r="A91" s="38">
        <v>43159</v>
      </c>
      <c r="B91" s="36"/>
      <c r="C91" s="37"/>
      <c r="D91" s="59"/>
      <c r="E91" s="48"/>
      <c r="F91" s="61">
        <f aca="true" t="shared" si="6" ref="F91:F138">H90*D91/365*(A91-A90)</f>
        <v>0</v>
      </c>
      <c r="G91" s="49"/>
      <c r="H91" s="50">
        <f aca="true" t="shared" si="7" ref="H91:H138">H90-E91</f>
        <v>3164000</v>
      </c>
    </row>
    <row r="92" spans="1:8" ht="12.75">
      <c r="A92" s="41">
        <v>43190</v>
      </c>
      <c r="B92" s="36"/>
      <c r="C92" s="37"/>
      <c r="D92" s="59"/>
      <c r="E92" s="48"/>
      <c r="F92" s="61">
        <f t="shared" si="6"/>
        <v>0</v>
      </c>
      <c r="G92" s="49">
        <f>SUM(F90:F92)</f>
        <v>0</v>
      </c>
      <c r="H92" s="50">
        <f t="shared" si="7"/>
        <v>3164000</v>
      </c>
    </row>
    <row r="93" spans="1:8" ht="12.75">
      <c r="A93" s="46">
        <v>43220</v>
      </c>
      <c r="B93" s="36"/>
      <c r="C93" s="37"/>
      <c r="D93" s="59"/>
      <c r="E93" s="48"/>
      <c r="F93" s="61">
        <f t="shared" si="6"/>
        <v>0</v>
      </c>
      <c r="G93" s="49"/>
      <c r="H93" s="50">
        <f t="shared" si="7"/>
        <v>3164000</v>
      </c>
    </row>
    <row r="94" spans="1:8" ht="12.75">
      <c r="A94" s="38">
        <v>43251</v>
      </c>
      <c r="B94" s="36"/>
      <c r="C94" s="37"/>
      <c r="D94" s="59"/>
      <c r="E94" s="48"/>
      <c r="F94" s="61">
        <f t="shared" si="6"/>
        <v>0</v>
      </c>
      <c r="G94" s="49"/>
      <c r="H94" s="50">
        <f t="shared" si="7"/>
        <v>3164000</v>
      </c>
    </row>
    <row r="95" spans="1:8" ht="12.75">
      <c r="A95" s="41">
        <v>43281</v>
      </c>
      <c r="B95" s="36"/>
      <c r="C95" s="37"/>
      <c r="D95" s="59"/>
      <c r="E95" s="48"/>
      <c r="F95" s="61">
        <f t="shared" si="6"/>
        <v>0</v>
      </c>
      <c r="G95" s="49">
        <f>SUM(F93:F95)</f>
        <v>0</v>
      </c>
      <c r="H95" s="50">
        <f t="shared" si="7"/>
        <v>3164000</v>
      </c>
    </row>
    <row r="96" spans="1:8" ht="12.75">
      <c r="A96" s="46">
        <v>43312</v>
      </c>
      <c r="B96" s="36"/>
      <c r="C96" s="37"/>
      <c r="D96" s="59"/>
      <c r="E96" s="48"/>
      <c r="F96" s="61">
        <f t="shared" si="6"/>
        <v>0</v>
      </c>
      <c r="G96" s="49"/>
      <c r="H96" s="50">
        <f t="shared" si="7"/>
        <v>3164000</v>
      </c>
    </row>
    <row r="97" spans="1:8" ht="12.75">
      <c r="A97" s="38">
        <v>43343</v>
      </c>
      <c r="B97" s="36"/>
      <c r="C97" s="37"/>
      <c r="D97" s="59"/>
      <c r="E97" s="48"/>
      <c r="F97" s="61">
        <f t="shared" si="6"/>
        <v>0</v>
      </c>
      <c r="G97" s="49"/>
      <c r="H97" s="50">
        <f t="shared" si="7"/>
        <v>3164000</v>
      </c>
    </row>
    <row r="98" spans="1:8" ht="12.75">
      <c r="A98" s="38">
        <v>43373</v>
      </c>
      <c r="B98" s="36"/>
      <c r="C98" s="37"/>
      <c r="D98" s="59"/>
      <c r="E98" s="48"/>
      <c r="F98" s="61">
        <f t="shared" si="6"/>
        <v>0</v>
      </c>
      <c r="G98" s="49">
        <f>SUM(F96:F98)</f>
        <v>0</v>
      </c>
      <c r="H98" s="50">
        <f t="shared" si="7"/>
        <v>3164000</v>
      </c>
    </row>
    <row r="99" spans="1:8" ht="12.75">
      <c r="A99" s="41">
        <v>43404</v>
      </c>
      <c r="B99" s="36"/>
      <c r="C99" s="37"/>
      <c r="D99" s="59"/>
      <c r="E99" s="48"/>
      <c r="F99" s="61">
        <f t="shared" si="6"/>
        <v>0</v>
      </c>
      <c r="G99" s="49"/>
      <c r="H99" s="50">
        <f t="shared" si="7"/>
        <v>3164000</v>
      </c>
    </row>
    <row r="100" spans="1:8" ht="12.75">
      <c r="A100" s="46">
        <v>43434</v>
      </c>
      <c r="B100" s="36"/>
      <c r="C100" s="37"/>
      <c r="D100" s="59"/>
      <c r="E100" s="48"/>
      <c r="F100" s="61">
        <f t="shared" si="6"/>
        <v>0</v>
      </c>
      <c r="G100" s="49"/>
      <c r="H100" s="50">
        <f t="shared" si="7"/>
        <v>3164000</v>
      </c>
    </row>
    <row r="101" spans="1:8" ht="12.75">
      <c r="A101" s="38">
        <v>43465</v>
      </c>
      <c r="B101" s="36"/>
      <c r="C101" s="37"/>
      <c r="D101" s="59"/>
      <c r="E101" s="48"/>
      <c r="F101" s="61">
        <f t="shared" si="6"/>
        <v>0</v>
      </c>
      <c r="G101" s="49">
        <f>SUM(F99:F101)</f>
        <v>0</v>
      </c>
      <c r="H101" s="50">
        <f t="shared" si="7"/>
        <v>3164000</v>
      </c>
    </row>
    <row r="102" spans="1:8" ht="12.75">
      <c r="A102" s="41">
        <v>43496</v>
      </c>
      <c r="B102" s="60"/>
      <c r="C102" s="47"/>
      <c r="D102" s="42"/>
      <c r="E102" s="48">
        <v>791000</v>
      </c>
      <c r="F102" s="61">
        <f t="shared" si="6"/>
        <v>0</v>
      </c>
      <c r="G102" s="49">
        <f>E102+F102</f>
        <v>791000</v>
      </c>
      <c r="H102" s="50">
        <f t="shared" si="7"/>
        <v>2373000</v>
      </c>
    </row>
    <row r="103" spans="1:8" ht="12.75">
      <c r="A103" s="46">
        <v>43524</v>
      </c>
      <c r="B103" s="36"/>
      <c r="C103" s="37"/>
      <c r="D103" s="59"/>
      <c r="E103" s="48"/>
      <c r="F103" s="61">
        <f t="shared" si="6"/>
        <v>0</v>
      </c>
      <c r="G103" s="49"/>
      <c r="H103" s="50">
        <f t="shared" si="7"/>
        <v>2373000</v>
      </c>
    </row>
    <row r="104" spans="1:8" ht="12.75">
      <c r="A104" s="38">
        <v>43555</v>
      </c>
      <c r="B104" s="36"/>
      <c r="C104" s="37"/>
      <c r="D104" s="59"/>
      <c r="E104" s="48"/>
      <c r="F104" s="61">
        <f t="shared" si="6"/>
        <v>0</v>
      </c>
      <c r="G104" s="49">
        <f>SUM(F102:F104)</f>
        <v>0</v>
      </c>
      <c r="H104" s="50">
        <f t="shared" si="7"/>
        <v>2373000</v>
      </c>
    </row>
    <row r="105" spans="1:8" ht="12.75">
      <c r="A105" s="41">
        <v>43585</v>
      </c>
      <c r="B105" s="36"/>
      <c r="C105" s="37"/>
      <c r="D105" s="59"/>
      <c r="E105" s="48"/>
      <c r="F105" s="61">
        <f t="shared" si="6"/>
        <v>0</v>
      </c>
      <c r="G105" s="49"/>
      <c r="H105" s="50">
        <f t="shared" si="7"/>
        <v>2373000</v>
      </c>
    </row>
    <row r="106" spans="1:8" ht="12.75">
      <c r="A106" s="46">
        <v>43616</v>
      </c>
      <c r="B106" s="36"/>
      <c r="C106" s="37"/>
      <c r="D106" s="59"/>
      <c r="E106" s="48"/>
      <c r="F106" s="61">
        <f t="shared" si="6"/>
        <v>0</v>
      </c>
      <c r="G106" s="49"/>
      <c r="H106" s="50">
        <f t="shared" si="7"/>
        <v>2373000</v>
      </c>
    </row>
    <row r="107" spans="1:8" ht="12.75">
      <c r="A107" s="38">
        <v>43646</v>
      </c>
      <c r="B107" s="36"/>
      <c r="C107" s="37"/>
      <c r="D107" s="59"/>
      <c r="E107" s="48"/>
      <c r="F107" s="61">
        <f t="shared" si="6"/>
        <v>0</v>
      </c>
      <c r="G107" s="49">
        <f>SUM(F105:F107)</f>
        <v>0</v>
      </c>
      <c r="H107" s="50">
        <f t="shared" si="7"/>
        <v>2373000</v>
      </c>
    </row>
    <row r="108" spans="1:8" ht="12.75">
      <c r="A108" s="38">
        <v>43677</v>
      </c>
      <c r="B108" s="36"/>
      <c r="C108" s="37"/>
      <c r="D108" s="59"/>
      <c r="E108" s="48"/>
      <c r="F108" s="61">
        <f t="shared" si="6"/>
        <v>0</v>
      </c>
      <c r="G108" s="49"/>
      <c r="H108" s="50">
        <f t="shared" si="7"/>
        <v>2373000</v>
      </c>
    </row>
    <row r="109" spans="1:8" ht="12.75">
      <c r="A109" s="41">
        <v>43708</v>
      </c>
      <c r="B109" s="36"/>
      <c r="C109" s="37"/>
      <c r="D109" s="59"/>
      <c r="E109" s="48"/>
      <c r="F109" s="61">
        <f t="shared" si="6"/>
        <v>0</v>
      </c>
      <c r="G109" s="49"/>
      <c r="H109" s="50">
        <f t="shared" si="7"/>
        <v>2373000</v>
      </c>
    </row>
    <row r="110" spans="1:8" ht="12.75">
      <c r="A110" s="46">
        <v>43738</v>
      </c>
      <c r="B110" s="36"/>
      <c r="C110" s="37"/>
      <c r="D110" s="59"/>
      <c r="E110" s="48"/>
      <c r="F110" s="61">
        <f t="shared" si="6"/>
        <v>0</v>
      </c>
      <c r="G110" s="49">
        <f>SUM(F108:F110)</f>
        <v>0</v>
      </c>
      <c r="H110" s="50">
        <f t="shared" si="7"/>
        <v>2373000</v>
      </c>
    </row>
    <row r="111" spans="1:8" ht="12.75">
      <c r="A111" s="38">
        <v>43769</v>
      </c>
      <c r="B111" s="36"/>
      <c r="C111" s="37"/>
      <c r="D111" s="59"/>
      <c r="E111" s="48"/>
      <c r="F111" s="61">
        <f t="shared" si="6"/>
        <v>0</v>
      </c>
      <c r="G111" s="49"/>
      <c r="H111" s="50">
        <f t="shared" si="7"/>
        <v>2373000</v>
      </c>
    </row>
    <row r="112" spans="1:8" ht="12.75">
      <c r="A112" s="41">
        <v>43799</v>
      </c>
      <c r="B112" s="36"/>
      <c r="C112" s="37"/>
      <c r="D112" s="59"/>
      <c r="E112" s="48"/>
      <c r="F112" s="61">
        <f t="shared" si="6"/>
        <v>0</v>
      </c>
      <c r="G112" s="49"/>
      <c r="H112" s="50">
        <f t="shared" si="7"/>
        <v>2373000</v>
      </c>
    </row>
    <row r="113" spans="1:8" ht="12.75">
      <c r="A113" s="46">
        <v>43830</v>
      </c>
      <c r="B113" s="36"/>
      <c r="C113" s="37"/>
      <c r="D113" s="59"/>
      <c r="E113" s="48"/>
      <c r="F113" s="61">
        <f t="shared" si="6"/>
        <v>0</v>
      </c>
      <c r="G113" s="49">
        <f>SUM(F111:F113)</f>
        <v>0</v>
      </c>
      <c r="H113" s="50">
        <f t="shared" si="7"/>
        <v>2373000</v>
      </c>
    </row>
    <row r="114" spans="1:8" ht="12.75">
      <c r="A114" s="46">
        <v>43861</v>
      </c>
      <c r="B114" s="60"/>
      <c r="C114" s="47"/>
      <c r="D114" s="42"/>
      <c r="E114" s="48">
        <v>791000</v>
      </c>
      <c r="F114" s="61">
        <f aca="true" t="shared" si="8" ref="F114:F125">H113*D114/366*(A114-A113)</f>
        <v>0</v>
      </c>
      <c r="G114" s="49">
        <f>E114+F114</f>
        <v>791000</v>
      </c>
      <c r="H114" s="50">
        <f t="shared" si="7"/>
        <v>1582000</v>
      </c>
    </row>
    <row r="115" spans="1:8" ht="12.75">
      <c r="A115" s="41">
        <v>43890</v>
      </c>
      <c r="B115" s="36"/>
      <c r="C115" s="37"/>
      <c r="D115" s="59"/>
      <c r="E115" s="48"/>
      <c r="F115" s="61">
        <f t="shared" si="8"/>
        <v>0</v>
      </c>
      <c r="G115" s="49"/>
      <c r="H115" s="50">
        <f t="shared" si="7"/>
        <v>1582000</v>
      </c>
    </row>
    <row r="116" spans="1:8" ht="12.75">
      <c r="A116" s="46">
        <v>43921</v>
      </c>
      <c r="B116" s="36"/>
      <c r="C116" s="37"/>
      <c r="D116" s="59"/>
      <c r="E116" s="48"/>
      <c r="F116" s="61">
        <f t="shared" si="8"/>
        <v>0</v>
      </c>
      <c r="G116" s="49">
        <f>SUM(F114:F116)</f>
        <v>0</v>
      </c>
      <c r="H116" s="50">
        <f t="shared" si="7"/>
        <v>1582000</v>
      </c>
    </row>
    <row r="117" spans="1:8" ht="12.75">
      <c r="A117" s="38">
        <v>43951</v>
      </c>
      <c r="B117" s="36"/>
      <c r="C117" s="37"/>
      <c r="D117" s="59"/>
      <c r="E117" s="48"/>
      <c r="F117" s="61">
        <f t="shared" si="8"/>
        <v>0</v>
      </c>
      <c r="G117" s="49"/>
      <c r="H117" s="50">
        <f t="shared" si="7"/>
        <v>1582000</v>
      </c>
    </row>
    <row r="118" spans="1:8" ht="12.75">
      <c r="A118" s="38">
        <v>43982</v>
      </c>
      <c r="B118" s="36"/>
      <c r="C118" s="37"/>
      <c r="D118" s="59"/>
      <c r="E118" s="48"/>
      <c r="F118" s="61">
        <f t="shared" si="8"/>
        <v>0</v>
      </c>
      <c r="G118" s="49"/>
      <c r="H118" s="50">
        <f t="shared" si="7"/>
        <v>1582000</v>
      </c>
    </row>
    <row r="119" spans="1:8" ht="12.75">
      <c r="A119" s="41">
        <v>44012</v>
      </c>
      <c r="B119" s="36"/>
      <c r="C119" s="37"/>
      <c r="D119" s="59"/>
      <c r="E119" s="48"/>
      <c r="F119" s="61">
        <f t="shared" si="8"/>
        <v>0</v>
      </c>
      <c r="G119" s="49">
        <f>SUM(F117:F119)</f>
        <v>0</v>
      </c>
      <c r="H119" s="50">
        <f t="shared" si="7"/>
        <v>1582000</v>
      </c>
    </row>
    <row r="120" spans="1:8" ht="12.75">
      <c r="A120" s="46">
        <v>44043</v>
      </c>
      <c r="B120" s="36"/>
      <c r="C120" s="37"/>
      <c r="D120" s="59"/>
      <c r="E120" s="48"/>
      <c r="F120" s="61">
        <f t="shared" si="8"/>
        <v>0</v>
      </c>
      <c r="G120" s="49"/>
      <c r="H120" s="50">
        <f t="shared" si="7"/>
        <v>1582000</v>
      </c>
    </row>
    <row r="121" spans="1:8" ht="12.75">
      <c r="A121" s="38">
        <v>44074</v>
      </c>
      <c r="B121" s="36"/>
      <c r="C121" s="37"/>
      <c r="D121" s="59"/>
      <c r="E121" s="48"/>
      <c r="F121" s="61">
        <f t="shared" si="8"/>
        <v>0</v>
      </c>
      <c r="G121" s="49"/>
      <c r="H121" s="50">
        <f t="shared" si="7"/>
        <v>1582000</v>
      </c>
    </row>
    <row r="122" spans="1:8" ht="12.75">
      <c r="A122" s="41">
        <v>44104</v>
      </c>
      <c r="B122" s="36"/>
      <c r="C122" s="37"/>
      <c r="D122" s="59"/>
      <c r="E122" s="48"/>
      <c r="F122" s="61">
        <f t="shared" si="8"/>
        <v>0</v>
      </c>
      <c r="G122" s="49">
        <f>SUM(F120:F122)</f>
        <v>0</v>
      </c>
      <c r="H122" s="50">
        <f t="shared" si="7"/>
        <v>1582000</v>
      </c>
    </row>
    <row r="123" spans="1:8" ht="12.75">
      <c r="A123" s="46">
        <v>44135</v>
      </c>
      <c r="B123" s="36"/>
      <c r="C123" s="37"/>
      <c r="D123" s="59"/>
      <c r="E123" s="48"/>
      <c r="F123" s="61">
        <f t="shared" si="8"/>
        <v>0</v>
      </c>
      <c r="G123" s="49"/>
      <c r="H123" s="50">
        <f t="shared" si="7"/>
        <v>1582000</v>
      </c>
    </row>
    <row r="124" spans="1:8" ht="12.75">
      <c r="A124" s="38">
        <v>44165</v>
      </c>
      <c r="B124" s="36"/>
      <c r="C124" s="37"/>
      <c r="D124" s="59"/>
      <c r="E124" s="48"/>
      <c r="F124" s="61">
        <f t="shared" si="8"/>
        <v>0</v>
      </c>
      <c r="G124" s="49"/>
      <c r="H124" s="50">
        <f t="shared" si="7"/>
        <v>1582000</v>
      </c>
    </row>
    <row r="125" spans="1:8" ht="12.75">
      <c r="A125" s="41">
        <v>44196</v>
      </c>
      <c r="B125" s="36"/>
      <c r="C125" s="37"/>
      <c r="D125" s="59"/>
      <c r="E125" s="48"/>
      <c r="F125" s="61">
        <f t="shared" si="8"/>
        <v>0</v>
      </c>
      <c r="G125" s="49">
        <f>SUM(F123:F125)</f>
        <v>0</v>
      </c>
      <c r="H125" s="50">
        <f t="shared" si="7"/>
        <v>1582000</v>
      </c>
    </row>
    <row r="126" spans="1:8" ht="12.75">
      <c r="A126" s="46">
        <v>44227</v>
      </c>
      <c r="B126" s="60"/>
      <c r="C126" s="47"/>
      <c r="D126" s="42"/>
      <c r="E126" s="48">
        <v>791000</v>
      </c>
      <c r="F126" s="61">
        <f t="shared" si="6"/>
        <v>0</v>
      </c>
      <c r="G126" s="49">
        <f>E126+F126</f>
        <v>791000</v>
      </c>
      <c r="H126" s="50">
        <f t="shared" si="7"/>
        <v>791000</v>
      </c>
    </row>
    <row r="127" spans="1:8" ht="12.75">
      <c r="A127" s="38">
        <v>44255</v>
      </c>
      <c r="B127" s="36"/>
      <c r="C127" s="37"/>
      <c r="D127" s="59"/>
      <c r="E127" s="48"/>
      <c r="F127" s="61">
        <f t="shared" si="6"/>
        <v>0</v>
      </c>
      <c r="G127" s="49"/>
      <c r="H127" s="50">
        <f t="shared" si="7"/>
        <v>791000</v>
      </c>
    </row>
    <row r="128" spans="1:8" ht="12.75">
      <c r="A128" s="38">
        <v>44286</v>
      </c>
      <c r="B128" s="36"/>
      <c r="C128" s="37"/>
      <c r="D128" s="59"/>
      <c r="E128" s="48"/>
      <c r="F128" s="61">
        <f t="shared" si="6"/>
        <v>0</v>
      </c>
      <c r="G128" s="49">
        <f>SUM(F126:F128)</f>
        <v>0</v>
      </c>
      <c r="H128" s="50">
        <f t="shared" si="7"/>
        <v>791000</v>
      </c>
    </row>
    <row r="129" spans="1:8" ht="12.75">
      <c r="A129" s="41">
        <v>44316</v>
      </c>
      <c r="B129" s="36"/>
      <c r="C129" s="37"/>
      <c r="D129" s="59"/>
      <c r="E129" s="48"/>
      <c r="F129" s="61">
        <f t="shared" si="6"/>
        <v>0</v>
      </c>
      <c r="G129" s="49"/>
      <c r="H129" s="50">
        <f t="shared" si="7"/>
        <v>791000</v>
      </c>
    </row>
    <row r="130" spans="1:8" ht="12.75">
      <c r="A130" s="46">
        <v>44347</v>
      </c>
      <c r="B130" s="36"/>
      <c r="C130" s="37"/>
      <c r="D130" s="59"/>
      <c r="E130" s="48"/>
      <c r="F130" s="61">
        <f t="shared" si="6"/>
        <v>0</v>
      </c>
      <c r="G130" s="49"/>
      <c r="H130" s="50">
        <f t="shared" si="7"/>
        <v>791000</v>
      </c>
    </row>
    <row r="131" spans="1:8" ht="12.75">
      <c r="A131" s="38">
        <v>44377</v>
      </c>
      <c r="B131" s="36"/>
      <c r="C131" s="37"/>
      <c r="D131" s="59"/>
      <c r="E131" s="48"/>
      <c r="F131" s="61">
        <f t="shared" si="6"/>
        <v>0</v>
      </c>
      <c r="G131" s="49">
        <f>SUM(F129:F131)</f>
        <v>0</v>
      </c>
      <c r="H131" s="50">
        <f t="shared" si="7"/>
        <v>791000</v>
      </c>
    </row>
    <row r="132" spans="1:8" ht="12.75">
      <c r="A132" s="41">
        <v>44408</v>
      </c>
      <c r="B132" s="36"/>
      <c r="C132" s="37"/>
      <c r="D132" s="59"/>
      <c r="E132" s="48"/>
      <c r="F132" s="61">
        <f t="shared" si="6"/>
        <v>0</v>
      </c>
      <c r="G132" s="49"/>
      <c r="H132" s="50">
        <f t="shared" si="7"/>
        <v>791000</v>
      </c>
    </row>
    <row r="133" spans="1:8" ht="12.75">
      <c r="A133" s="46">
        <v>44439</v>
      </c>
      <c r="B133" s="36"/>
      <c r="C133" s="37"/>
      <c r="D133" s="59"/>
      <c r="E133" s="48"/>
      <c r="F133" s="61">
        <f t="shared" si="6"/>
        <v>0</v>
      </c>
      <c r="G133" s="49"/>
      <c r="H133" s="50">
        <f t="shared" si="7"/>
        <v>791000</v>
      </c>
    </row>
    <row r="134" spans="1:8" ht="12.75">
      <c r="A134" s="38">
        <v>44469</v>
      </c>
      <c r="B134" s="36"/>
      <c r="C134" s="37"/>
      <c r="D134" s="59"/>
      <c r="E134" s="48"/>
      <c r="F134" s="61">
        <f t="shared" si="6"/>
        <v>0</v>
      </c>
      <c r="G134" s="49">
        <f>SUM(F132:F134)</f>
        <v>0</v>
      </c>
      <c r="H134" s="50">
        <f t="shared" si="7"/>
        <v>791000</v>
      </c>
    </row>
    <row r="135" spans="1:8" ht="12.75">
      <c r="A135" s="41">
        <v>44500</v>
      </c>
      <c r="B135" s="36"/>
      <c r="C135" s="37"/>
      <c r="D135" s="59"/>
      <c r="E135" s="48"/>
      <c r="F135" s="61">
        <f t="shared" si="6"/>
        <v>0</v>
      </c>
      <c r="G135" s="49"/>
      <c r="H135" s="50">
        <f t="shared" si="7"/>
        <v>791000</v>
      </c>
    </row>
    <row r="136" spans="1:8" ht="12.75">
      <c r="A136" s="46">
        <v>44530</v>
      </c>
      <c r="B136" s="36"/>
      <c r="C136" s="37"/>
      <c r="D136" s="59"/>
      <c r="E136" s="48"/>
      <c r="F136" s="61">
        <f t="shared" si="6"/>
        <v>0</v>
      </c>
      <c r="G136" s="49"/>
      <c r="H136" s="50">
        <f t="shared" si="7"/>
        <v>791000</v>
      </c>
    </row>
    <row r="137" spans="1:8" ht="12.75">
      <c r="A137" s="38">
        <v>44561</v>
      </c>
      <c r="B137" s="36"/>
      <c r="C137" s="37"/>
      <c r="D137" s="59"/>
      <c r="E137" s="48"/>
      <c r="F137" s="61">
        <f t="shared" si="6"/>
        <v>0</v>
      </c>
      <c r="G137" s="49">
        <f>SUM(F135:F137)</f>
        <v>0</v>
      </c>
      <c r="H137" s="50">
        <f t="shared" si="7"/>
        <v>791000</v>
      </c>
    </row>
    <row r="138" spans="1:8" ht="12.75">
      <c r="A138" s="46">
        <v>44592</v>
      </c>
      <c r="B138" s="60"/>
      <c r="C138" s="47"/>
      <c r="D138" s="42"/>
      <c r="E138" s="48">
        <v>791000</v>
      </c>
      <c r="F138" s="61">
        <f t="shared" si="6"/>
        <v>0</v>
      </c>
      <c r="G138" s="49">
        <f>E138+F138</f>
        <v>791000</v>
      </c>
      <c r="H138" s="50">
        <f t="shared" si="7"/>
        <v>0</v>
      </c>
    </row>
    <row r="139" spans="1:8" ht="12.75">
      <c r="A139" s="89" t="s">
        <v>12</v>
      </c>
      <c r="B139" s="89"/>
      <c r="C139" s="89"/>
      <c r="D139" s="89"/>
      <c r="E139" s="53">
        <f>SUM(E15:E138)</f>
        <v>4600000</v>
      </c>
      <c r="F139" s="53">
        <f>SUM(F15:F138)</f>
        <v>0</v>
      </c>
      <c r="G139" s="53">
        <f>SUM(G15:G138)</f>
        <v>4600000</v>
      </c>
      <c r="H139" s="54"/>
    </row>
    <row r="140" spans="1:8" ht="12.75">
      <c r="A140" s="15" t="s">
        <v>21</v>
      </c>
      <c r="B140" s="15"/>
      <c r="C140" s="15"/>
      <c r="D140" s="16"/>
      <c r="E140" s="20"/>
      <c r="F140" s="22"/>
      <c r="G140" s="19"/>
      <c r="H140" s="19"/>
    </row>
    <row r="141" spans="1:8" ht="12.75">
      <c r="A141" s="15" t="s">
        <v>18</v>
      </c>
      <c r="B141" s="15"/>
      <c r="C141" s="15"/>
      <c r="D141" s="16"/>
      <c r="E141" s="16"/>
      <c r="F141" s="22"/>
      <c r="G141" s="19"/>
      <c r="H141" s="19"/>
    </row>
    <row r="142" spans="1:8" ht="12.75">
      <c r="A142" s="15" t="s">
        <v>19</v>
      </c>
      <c r="B142" s="15"/>
      <c r="C142" s="15"/>
      <c r="D142" s="16"/>
      <c r="E142" s="55" t="s">
        <v>10</v>
      </c>
      <c r="F142" s="56"/>
      <c r="G142" s="57"/>
      <c r="H142" s="57"/>
    </row>
    <row r="143" spans="1:8" ht="34.5" customHeight="1">
      <c r="A143" s="15"/>
      <c r="B143" s="15"/>
      <c r="C143" s="15"/>
      <c r="D143" s="16"/>
      <c r="E143" s="85" t="s">
        <v>13</v>
      </c>
      <c r="F143" s="85"/>
      <c r="G143" s="85"/>
      <c r="H143" s="85"/>
    </row>
    <row r="144" spans="5:8" ht="12.75">
      <c r="E144" s="11"/>
      <c r="F144" s="11"/>
      <c r="G144" s="11"/>
      <c r="H144" s="11"/>
    </row>
    <row r="145" spans="5:8" ht="12.75" customHeight="1">
      <c r="E145" s="11"/>
      <c r="F145" s="11"/>
      <c r="G145" s="11"/>
      <c r="H145" s="11"/>
    </row>
    <row r="146" spans="5:8" ht="12.75">
      <c r="E146" s="11"/>
      <c r="F146" s="11"/>
      <c r="G146" s="11"/>
      <c r="H146" s="11"/>
    </row>
    <row r="147" spans="5:8" ht="12.75">
      <c r="E147" s="11"/>
      <c r="F147" s="11"/>
      <c r="G147" s="11"/>
      <c r="H147" s="11"/>
    </row>
  </sheetData>
  <sheetProtection/>
  <mergeCells count="9">
    <mergeCell ref="E143:H143"/>
    <mergeCell ref="A8:C8"/>
    <mergeCell ref="A9:C9"/>
    <mergeCell ref="A10:C10"/>
    <mergeCell ref="A139:D139"/>
    <mergeCell ref="A4:D4"/>
    <mergeCell ref="A5:C5"/>
    <mergeCell ref="A6:C6"/>
    <mergeCell ref="A7:C7"/>
  </mergeCells>
  <printOptions horizontalCentered="1"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3" width="9.125" style="1" customWidth="1"/>
    <col min="4" max="5" width="9.125" style="2" customWidth="1"/>
    <col min="6" max="6" width="9.125" style="4" customWidth="1"/>
    <col min="7" max="16384" width="9.125" style="3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jola</cp:lastModifiedBy>
  <cp:lastPrinted>2011-09-05T10:53:45Z</cp:lastPrinted>
  <dcterms:created xsi:type="dcterms:W3CDTF">1997-02-26T13:46:56Z</dcterms:created>
  <dcterms:modified xsi:type="dcterms:W3CDTF">2011-09-07T10:41:34Z</dcterms:modified>
  <cp:category/>
  <cp:version/>
  <cp:contentType/>
  <cp:contentStatus/>
</cp:coreProperties>
</file>