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Arkusz1!$A$1:$R$15</definedName>
  </definedNames>
  <calcPr calcId="125725"/>
</workbook>
</file>

<file path=xl/calcChain.xml><?xml version="1.0" encoding="utf-8"?>
<calcChain xmlns="http://schemas.openxmlformats.org/spreadsheetml/2006/main">
  <c r="G15" i="1"/>
  <c r="H15"/>
  <c r="I15"/>
  <c r="J15"/>
  <c r="K15"/>
  <c r="L15"/>
  <c r="M15"/>
  <c r="N15"/>
  <c r="O15"/>
  <c r="P15"/>
  <c r="Q15"/>
  <c r="R15"/>
  <c r="R9"/>
  <c r="R10"/>
  <c r="R11"/>
  <c r="R12"/>
  <c r="R13"/>
  <c r="R14"/>
  <c r="R8"/>
  <c r="I9"/>
  <c r="I10"/>
  <c r="I11"/>
  <c r="I12"/>
  <c r="I13"/>
  <c r="I8"/>
  <c r="F15"/>
</calcChain>
</file>

<file path=xl/sharedStrings.xml><?xml version="1.0" encoding="utf-8"?>
<sst xmlns="http://schemas.openxmlformats.org/spreadsheetml/2006/main" count="49" uniqueCount="39">
  <si>
    <t>SPŁATA POŻYCZEK I KREDYTÓW</t>
  </si>
  <si>
    <t>Lp.</t>
  </si>
  <si>
    <t>Bank</t>
  </si>
  <si>
    <t>nr umowy</t>
  </si>
  <si>
    <t>cel zaciągniętego kredytu</t>
  </si>
  <si>
    <t>31.01/31.10</t>
  </si>
  <si>
    <t>1.</t>
  </si>
  <si>
    <t>42/G/DI/14/L</t>
  </si>
  <si>
    <t>dofinansowanie zadań inwestycyjnych drogowych</t>
  </si>
  <si>
    <t>2.</t>
  </si>
  <si>
    <t>05/302/10/10/Z/OB.</t>
  </si>
  <si>
    <t>przebudowa dróg i mostu na rzece Wkrze w Radzanowie</t>
  </si>
  <si>
    <t>3.</t>
  </si>
  <si>
    <t>859/2013/00000608/00</t>
  </si>
  <si>
    <t>sfinansowanie deficytu budżetowego-drogi</t>
  </si>
  <si>
    <t>4.</t>
  </si>
  <si>
    <t>684/2011/00002964/00</t>
  </si>
  <si>
    <t>przebudowa mostu i drogi powiatowej</t>
  </si>
  <si>
    <t>5.</t>
  </si>
  <si>
    <t>804/2015/00000178/00</t>
  </si>
  <si>
    <t>RAZEM</t>
  </si>
  <si>
    <t>6.</t>
  </si>
  <si>
    <t>2/16/H/JST</t>
  </si>
  <si>
    <t>sfinansowanie planowanego deficytu budżetu za 2016 r., dofinansowanie inwestycji drogowych</t>
  </si>
  <si>
    <t>31.12.2016 r. BZ/BO</t>
  </si>
  <si>
    <t>7.</t>
  </si>
  <si>
    <t>292724-2-30001-105110</t>
  </si>
  <si>
    <t>sfinansowanie deficytu na rok 2017 inwetycja drogowa "Przebudowa dwóch mostów w miejscowości Głużek wraz z dojazdami"</t>
  </si>
  <si>
    <t>31.12.2017 r. BZ/BO</t>
  </si>
  <si>
    <t>kwota kredytu</t>
  </si>
  <si>
    <t>do spłaty na dzień 31.12.2018 r.</t>
  </si>
  <si>
    <r>
      <t xml:space="preserve">M Bank SA - kredyt umowa z 09.12.2010 r. </t>
    </r>
    <r>
      <rPr>
        <sz val="8"/>
        <color rgb="FFFF0000"/>
        <rFont val="Arial CE"/>
        <charset val="238"/>
      </rPr>
      <t>(marża 0,68%) Wibor 3M</t>
    </r>
  </si>
  <si>
    <r>
      <t xml:space="preserve">ING Bank Śląski -kredyt umowa z 16.11.2011 r. </t>
    </r>
    <r>
      <rPr>
        <sz val="8"/>
        <color rgb="FFFF0000"/>
        <rFont val="Arial CE"/>
        <charset val="238"/>
      </rPr>
      <t>(marża 0,62%) Wibor 3M</t>
    </r>
  </si>
  <si>
    <r>
      <t xml:space="preserve">ING Bank Śląski  kredyt nowa umowa z 09.12.2015 r. </t>
    </r>
    <r>
      <rPr>
        <sz val="8"/>
        <color rgb="FFFF0000"/>
        <rFont val="Arial CE"/>
        <charset val="238"/>
      </rPr>
      <t>(marża 0,63%) Wibor 3M</t>
    </r>
  </si>
  <si>
    <r>
      <t xml:space="preserve">SGB BS Halinowo kredyt długoterminowy umowa z 14.11.2016 r. </t>
    </r>
    <r>
      <rPr>
        <sz val="8"/>
        <color rgb="FFFF0000"/>
        <rFont val="Arial CE"/>
        <charset val="238"/>
      </rPr>
      <t>(marża 0,59%) Wibor 3M</t>
    </r>
  </si>
  <si>
    <r>
      <t xml:space="preserve">BS Gostynin kredyt długoterminowy umowa z 24.11.2017 r. </t>
    </r>
    <r>
      <rPr>
        <sz val="8"/>
        <color rgb="FFFF0000"/>
        <rFont val="Arial CE"/>
        <charset val="238"/>
      </rPr>
      <t>(marża 0,49%) Wibor 3M</t>
    </r>
  </si>
  <si>
    <r>
      <t>BS Legionowo-kredyt</t>
    </r>
    <r>
      <rPr>
        <sz val="8"/>
        <rFont val="Arial CE"/>
        <charset val="238"/>
      </rPr>
      <t xml:space="preserve"> nowy umowa z 26.11.2014 r.</t>
    </r>
    <r>
      <rPr>
        <sz val="8"/>
        <color indexed="10"/>
        <rFont val="Arial CE"/>
        <charset val="238"/>
      </rPr>
      <t xml:space="preserve"> (marża 0,44%) Wibor 3M</t>
    </r>
  </si>
  <si>
    <r>
      <t>ING Bank Śląsk</t>
    </r>
    <r>
      <rPr>
        <sz val="8"/>
        <rFont val="Arial CE"/>
        <charset val="238"/>
      </rPr>
      <t>i nowa umowa z 25.11.2013 r</t>
    </r>
    <r>
      <rPr>
        <sz val="8"/>
        <color indexed="10"/>
        <rFont val="Arial CE"/>
        <charset val="238"/>
      </rPr>
      <t>.(marża 0,75%) Wibor 3M</t>
    </r>
  </si>
  <si>
    <t>według stanu na 31.12.2017 r.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</si>
</sst>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8"/>
      <name val="Arial CE"/>
      <family val="2"/>
      <charset val="238"/>
    </font>
    <font>
      <sz val="8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4" fontId="6" fillId="5" borderId="1" xfId="0" applyNumberFormat="1" applyFont="1" applyFill="1" applyBorder="1"/>
    <xf numFmtId="0" fontId="0" fillId="0" borderId="0" xfId="0" applyBorder="1"/>
    <xf numFmtId="4" fontId="6" fillId="5" borderId="0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2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4" fillId="6" borderId="2" xfId="0" applyNumberFormat="1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4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6" fillId="5" borderId="2" xfId="0" applyNumberFormat="1" applyFont="1" applyFill="1" applyBorder="1"/>
    <xf numFmtId="0" fontId="8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wrapText="1"/>
    </xf>
    <xf numFmtId="4" fontId="6" fillId="6" borderId="3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4" fontId="6" fillId="6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20"/>
  <sheetViews>
    <sheetView tabSelected="1" zoomScaleNormal="100" workbookViewId="0">
      <selection sqref="A1:R15"/>
    </sheetView>
  </sheetViews>
  <sheetFormatPr defaultRowHeight="15"/>
  <cols>
    <col min="1" max="1" width="2.85546875" customWidth="1"/>
    <col min="2" max="2" width="17.85546875" customWidth="1"/>
    <col min="3" max="3" width="10.7109375" customWidth="1"/>
    <col min="4" max="4" width="16.5703125" customWidth="1"/>
    <col min="5" max="5" width="19.7109375" customWidth="1"/>
    <col min="6" max="6" width="13" customWidth="1"/>
    <col min="7" max="7" width="13.42578125" customWidth="1"/>
    <col min="8" max="8" width="12.42578125" customWidth="1"/>
    <col min="9" max="9" width="13" customWidth="1"/>
    <col min="10" max="10" width="12.5703125" customWidth="1"/>
    <col min="11" max="11" width="12.28515625" customWidth="1"/>
    <col min="12" max="12" width="12" customWidth="1"/>
    <col min="13" max="13" width="11.7109375" customWidth="1"/>
    <col min="14" max="14" width="11.85546875" customWidth="1"/>
    <col min="15" max="17" width="13.28515625" customWidth="1"/>
    <col min="18" max="18" width="17.5703125" customWidth="1"/>
  </cols>
  <sheetData>
    <row r="3" spans="1:20">
      <c r="A3" s="24" t="s">
        <v>0</v>
      </c>
      <c r="B3" s="25"/>
      <c r="C3" s="25"/>
      <c r="D3" s="25"/>
      <c r="E3" s="25"/>
    </row>
    <row r="4" spans="1:20" ht="15.75" customHeight="1">
      <c r="B4" s="26" t="s">
        <v>38</v>
      </c>
      <c r="C4" s="26"/>
      <c r="D4" s="26"/>
      <c r="E4" s="26"/>
    </row>
    <row r="5" spans="1:20" ht="12.75" customHeight="1">
      <c r="B5" s="21"/>
      <c r="C5" s="22"/>
      <c r="D5" s="21"/>
      <c r="E5" s="21"/>
    </row>
    <row r="6" spans="1:20">
      <c r="A6" s="15"/>
      <c r="B6" s="15"/>
      <c r="C6" s="15"/>
      <c r="D6" s="15"/>
      <c r="E6" s="15"/>
      <c r="F6" s="16">
        <v>2016</v>
      </c>
      <c r="G6" s="16">
        <v>2016</v>
      </c>
      <c r="H6" s="16">
        <v>2017</v>
      </c>
      <c r="I6" s="16">
        <v>2017</v>
      </c>
      <c r="J6" s="16">
        <v>2018</v>
      </c>
      <c r="K6" s="16">
        <v>2019</v>
      </c>
      <c r="L6" s="16">
        <v>2020</v>
      </c>
      <c r="M6" s="16">
        <v>2021</v>
      </c>
      <c r="N6" s="16">
        <v>2022</v>
      </c>
      <c r="O6" s="16">
        <v>2023</v>
      </c>
      <c r="P6" s="16">
        <v>2024</v>
      </c>
      <c r="Q6" s="16">
        <v>2025</v>
      </c>
      <c r="R6" s="23" t="s">
        <v>30</v>
      </c>
    </row>
    <row r="7" spans="1:20" ht="35.25" customHeight="1">
      <c r="A7" s="17" t="s">
        <v>1</v>
      </c>
      <c r="B7" s="18" t="s">
        <v>2</v>
      </c>
      <c r="C7" s="28" t="s">
        <v>29</v>
      </c>
      <c r="D7" s="12" t="s">
        <v>3</v>
      </c>
      <c r="E7" s="19" t="s">
        <v>4</v>
      </c>
      <c r="F7" s="1" t="s">
        <v>5</v>
      </c>
      <c r="G7" s="11" t="s">
        <v>24</v>
      </c>
      <c r="H7" s="2" t="s">
        <v>5</v>
      </c>
      <c r="I7" s="29" t="s">
        <v>28</v>
      </c>
      <c r="J7" s="1" t="s">
        <v>5</v>
      </c>
      <c r="K7" s="2" t="s">
        <v>5</v>
      </c>
      <c r="L7" s="1" t="s">
        <v>5</v>
      </c>
      <c r="M7" s="2" t="s">
        <v>5</v>
      </c>
      <c r="N7" s="1" t="s">
        <v>5</v>
      </c>
      <c r="O7" s="2" t="s">
        <v>5</v>
      </c>
      <c r="P7" s="1" t="s">
        <v>5</v>
      </c>
      <c r="Q7" s="2" t="s">
        <v>5</v>
      </c>
      <c r="R7" s="23"/>
    </row>
    <row r="8" spans="1:20" ht="47.25" customHeight="1">
      <c r="A8" s="15" t="s">
        <v>6</v>
      </c>
      <c r="B8" s="3" t="s">
        <v>36</v>
      </c>
      <c r="C8" s="30">
        <v>2571000</v>
      </c>
      <c r="D8" s="32" t="s">
        <v>7</v>
      </c>
      <c r="E8" s="33" t="s">
        <v>8</v>
      </c>
      <c r="F8" s="4">
        <v>150000</v>
      </c>
      <c r="G8" s="4">
        <v>2321000</v>
      </c>
      <c r="H8" s="4">
        <v>150000</v>
      </c>
      <c r="I8" s="4">
        <f>G8-H8</f>
        <v>2171000</v>
      </c>
      <c r="J8" s="4">
        <v>136000</v>
      </c>
      <c r="K8" s="4">
        <v>200000</v>
      </c>
      <c r="L8" s="4">
        <v>200000</v>
      </c>
      <c r="M8" s="4">
        <v>300000</v>
      </c>
      <c r="N8" s="4">
        <v>300000</v>
      </c>
      <c r="O8" s="4">
        <v>517996</v>
      </c>
      <c r="P8" s="4">
        <v>517004</v>
      </c>
      <c r="Q8" s="35"/>
      <c r="R8" s="20">
        <f>SUM(K8:Q8)</f>
        <v>2035000</v>
      </c>
    </row>
    <row r="9" spans="1:20" ht="39" customHeight="1">
      <c r="A9" s="15" t="s">
        <v>9</v>
      </c>
      <c r="B9" s="3" t="s">
        <v>31</v>
      </c>
      <c r="C9" s="30">
        <v>4308788</v>
      </c>
      <c r="D9" s="32" t="s">
        <v>10</v>
      </c>
      <c r="E9" s="33" t="s">
        <v>11</v>
      </c>
      <c r="F9" s="4">
        <v>897800</v>
      </c>
      <c r="G9" s="4">
        <v>1436000</v>
      </c>
      <c r="H9" s="4">
        <v>718000</v>
      </c>
      <c r="I9" s="4">
        <f t="shared" ref="I9:I14" si="0">G9-H9</f>
        <v>718000</v>
      </c>
      <c r="J9" s="4">
        <v>718000</v>
      </c>
      <c r="K9" s="35"/>
      <c r="L9" s="35"/>
      <c r="M9" s="35"/>
      <c r="N9" s="35"/>
      <c r="O9" s="35"/>
      <c r="P9" s="35"/>
      <c r="Q9" s="35"/>
      <c r="R9" s="20">
        <f t="shared" ref="R9:R14" si="1">SUM(K9:Q9)</f>
        <v>0</v>
      </c>
    </row>
    <row r="10" spans="1:20" ht="48" customHeight="1">
      <c r="A10" s="15" t="s">
        <v>12</v>
      </c>
      <c r="B10" s="3" t="s">
        <v>37</v>
      </c>
      <c r="C10" s="30">
        <v>2986126</v>
      </c>
      <c r="D10" s="32" t="s">
        <v>13</v>
      </c>
      <c r="E10" s="33" t="s">
        <v>14</v>
      </c>
      <c r="F10" s="4">
        <v>300000</v>
      </c>
      <c r="G10" s="4">
        <v>2200000</v>
      </c>
      <c r="H10" s="4">
        <v>200000</v>
      </c>
      <c r="I10" s="4">
        <f t="shared" si="0"/>
        <v>2000000</v>
      </c>
      <c r="J10" s="4">
        <v>200000</v>
      </c>
      <c r="K10" s="4">
        <v>400000</v>
      </c>
      <c r="L10" s="4">
        <v>400000</v>
      </c>
      <c r="M10" s="4">
        <v>500000</v>
      </c>
      <c r="N10" s="4">
        <v>500000</v>
      </c>
      <c r="O10" s="35"/>
      <c r="P10" s="35"/>
      <c r="Q10" s="35"/>
      <c r="R10" s="20">
        <f t="shared" si="1"/>
        <v>1800000</v>
      </c>
    </row>
    <row r="11" spans="1:20" ht="38.25" customHeight="1">
      <c r="A11" s="15" t="s">
        <v>15</v>
      </c>
      <c r="B11" s="3" t="s">
        <v>32</v>
      </c>
      <c r="C11" s="30">
        <v>4600000</v>
      </c>
      <c r="D11" s="32" t="s">
        <v>16</v>
      </c>
      <c r="E11" s="33" t="s">
        <v>17</v>
      </c>
      <c r="F11" s="4">
        <v>150000</v>
      </c>
      <c r="G11" s="4">
        <v>3928000</v>
      </c>
      <c r="H11" s="4">
        <v>382000</v>
      </c>
      <c r="I11" s="4">
        <f t="shared" si="0"/>
        <v>3546000</v>
      </c>
      <c r="J11" s="4">
        <v>382000</v>
      </c>
      <c r="K11" s="4">
        <v>791000</v>
      </c>
      <c r="L11" s="4">
        <v>791000</v>
      </c>
      <c r="M11" s="4">
        <v>791000</v>
      </c>
      <c r="N11" s="4">
        <v>791000</v>
      </c>
      <c r="O11" s="35"/>
      <c r="P11" s="35"/>
      <c r="Q11" s="35"/>
      <c r="R11" s="20">
        <f t="shared" si="1"/>
        <v>3164000</v>
      </c>
    </row>
    <row r="12" spans="1:20" ht="48" customHeight="1">
      <c r="A12" s="15" t="s">
        <v>18</v>
      </c>
      <c r="B12" s="3" t="s">
        <v>33</v>
      </c>
      <c r="C12" s="30">
        <v>1850000</v>
      </c>
      <c r="D12" s="32" t="s">
        <v>19</v>
      </c>
      <c r="E12" s="33" t="s">
        <v>8</v>
      </c>
      <c r="F12" s="4">
        <v>200000</v>
      </c>
      <c r="G12" s="4">
        <v>1650000</v>
      </c>
      <c r="H12" s="4">
        <v>200000</v>
      </c>
      <c r="I12" s="4">
        <f t="shared" si="0"/>
        <v>1450000</v>
      </c>
      <c r="J12" s="4">
        <v>200000</v>
      </c>
      <c r="K12" s="4">
        <v>200000</v>
      </c>
      <c r="L12" s="4">
        <v>200000</v>
      </c>
      <c r="M12" s="4">
        <v>200000</v>
      </c>
      <c r="N12" s="4">
        <v>200000</v>
      </c>
      <c r="O12" s="4">
        <v>200000</v>
      </c>
      <c r="P12" s="4">
        <v>250000</v>
      </c>
      <c r="Q12" s="35"/>
      <c r="R12" s="20">
        <f t="shared" si="1"/>
        <v>1250000</v>
      </c>
      <c r="S12" s="5"/>
      <c r="T12" s="6"/>
    </row>
    <row r="13" spans="1:20" ht="57.75" customHeight="1">
      <c r="A13" s="15" t="s">
        <v>21</v>
      </c>
      <c r="B13" s="3" t="s">
        <v>34</v>
      </c>
      <c r="C13" s="30">
        <v>3100000</v>
      </c>
      <c r="D13" s="32" t="s">
        <v>22</v>
      </c>
      <c r="E13" s="33" t="s">
        <v>23</v>
      </c>
      <c r="F13" s="4">
        <v>0</v>
      </c>
      <c r="G13" s="4">
        <v>3100000</v>
      </c>
      <c r="H13" s="4">
        <v>100000</v>
      </c>
      <c r="I13" s="4">
        <f t="shared" si="0"/>
        <v>3000000</v>
      </c>
      <c r="J13" s="4">
        <v>100000</v>
      </c>
      <c r="K13" s="4">
        <v>200000</v>
      </c>
      <c r="L13" s="4">
        <v>300000</v>
      </c>
      <c r="M13" s="4">
        <v>300000</v>
      </c>
      <c r="N13" s="4">
        <v>300000</v>
      </c>
      <c r="O13" s="4">
        <v>354700</v>
      </c>
      <c r="P13" s="4">
        <v>722700</v>
      </c>
      <c r="Q13" s="4">
        <v>722600</v>
      </c>
      <c r="R13" s="20">
        <f t="shared" si="1"/>
        <v>2900000</v>
      </c>
      <c r="S13" s="5"/>
      <c r="T13" s="6"/>
    </row>
    <row r="14" spans="1:20" ht="59.25" customHeight="1">
      <c r="A14" s="15" t="s">
        <v>25</v>
      </c>
      <c r="B14" s="3" t="s">
        <v>35</v>
      </c>
      <c r="C14" s="31">
        <v>1900000</v>
      </c>
      <c r="D14" s="32" t="s">
        <v>26</v>
      </c>
      <c r="E14" s="34" t="s">
        <v>27</v>
      </c>
      <c r="F14" s="27">
        <v>0</v>
      </c>
      <c r="G14" s="27">
        <v>0</v>
      </c>
      <c r="H14" s="27">
        <v>0</v>
      </c>
      <c r="I14" s="27">
        <v>1900000</v>
      </c>
      <c r="J14" s="27">
        <v>100000</v>
      </c>
      <c r="K14" s="27">
        <v>100000</v>
      </c>
      <c r="L14" s="27">
        <v>100000</v>
      </c>
      <c r="M14" s="27">
        <v>100000</v>
      </c>
      <c r="N14" s="27">
        <v>100000</v>
      </c>
      <c r="O14" s="27">
        <v>700000</v>
      </c>
      <c r="P14" s="27">
        <v>300000</v>
      </c>
      <c r="Q14" s="27">
        <v>400000</v>
      </c>
      <c r="R14" s="20">
        <f t="shared" si="1"/>
        <v>1800000</v>
      </c>
      <c r="S14" s="5"/>
      <c r="T14" s="6"/>
    </row>
    <row r="15" spans="1:20">
      <c r="B15" s="7"/>
      <c r="C15" s="7"/>
      <c r="D15" s="8"/>
      <c r="E15" s="13" t="s">
        <v>20</v>
      </c>
      <c r="F15" s="14">
        <f>SUM(F8:F14)</f>
        <v>1697800</v>
      </c>
      <c r="G15" s="14">
        <f t="shared" ref="G15:R15" si="2">SUM(G8:G14)</f>
        <v>14635000</v>
      </c>
      <c r="H15" s="14">
        <f t="shared" si="2"/>
        <v>1750000</v>
      </c>
      <c r="I15" s="14">
        <f t="shared" si="2"/>
        <v>14785000</v>
      </c>
      <c r="J15" s="14">
        <f t="shared" si="2"/>
        <v>1836000</v>
      </c>
      <c r="K15" s="14">
        <f t="shared" si="2"/>
        <v>1891000</v>
      </c>
      <c r="L15" s="14">
        <f t="shared" si="2"/>
        <v>1991000</v>
      </c>
      <c r="M15" s="14">
        <f t="shared" si="2"/>
        <v>2191000</v>
      </c>
      <c r="N15" s="14">
        <f t="shared" si="2"/>
        <v>2191000</v>
      </c>
      <c r="O15" s="14">
        <f t="shared" si="2"/>
        <v>1772696</v>
      </c>
      <c r="P15" s="14">
        <f t="shared" si="2"/>
        <v>1789704</v>
      </c>
      <c r="Q15" s="14">
        <f t="shared" si="2"/>
        <v>1122600</v>
      </c>
      <c r="R15" s="14">
        <f t="shared" si="2"/>
        <v>12949000</v>
      </c>
    </row>
    <row r="16" spans="1:20">
      <c r="B16" s="9"/>
      <c r="C16" s="9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20" spans="6:6">
      <c r="F20" s="10"/>
    </row>
  </sheetData>
  <sheetProtection formatCells="0" formatColumns="0" formatRows="0" insertColumns="0" insertRows="0" insertHyperlinks="0" deleteColumns="0" deleteRows="0" sort="0" autoFilter="0" pivotTables="0"/>
  <mergeCells count="3">
    <mergeCell ref="R6:R7"/>
    <mergeCell ref="A3:E3"/>
    <mergeCell ref="B4:E4"/>
  </mergeCells>
  <pageMargins left="0.31496062992125984" right="0.11811023622047245" top="0.55118110236220474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2018-04-09T12:36:47Z</dcterms:modified>
</cp:coreProperties>
</file>