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V-2006" sheetId="1" r:id="rId1"/>
  </sheets>
  <definedNames>
    <definedName name="_xlnm.Print_Area" localSheetId="0">'IV-2006'!$A$1:$N$61</definedName>
  </definedNames>
  <calcPr fullCalcOnLoad="1"/>
</workbook>
</file>

<file path=xl/sharedStrings.xml><?xml version="1.0" encoding="utf-8"?>
<sst xmlns="http://schemas.openxmlformats.org/spreadsheetml/2006/main" count="141" uniqueCount="53">
  <si>
    <t xml:space="preserve">Załącznik Nr 4 do Uchwały Rady Powiatu </t>
  </si>
  <si>
    <t>Mławskiego Nr III/11//2006 z dnia 28 grudnia 2006 r</t>
  </si>
  <si>
    <t xml:space="preserve">Wydatki na programy i projekty  realizowane ze środków  funduszy strukturalnych   i Funduszy Spójności  </t>
  </si>
  <si>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</si>
  <si>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</si>
  <si>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</si>
  <si>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</si>
  <si>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</si>
  <si>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Planowane wydatki                                                                                                                                                                              2006 r.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</si>
  <si>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</si>
  <si>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</si>
  <si>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</si>
  <si>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</si>
  <si>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</si>
  <si>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</si>
  <si>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</si>
  <si>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</si>
  <si>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</si>
  <si>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</si>
  <si>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Pożyczki na prefi. z budż. państwa</t>
  </si>
  <si>
    <t>Dotacje lub inne środki</t>
  </si>
  <si>
    <t>I</t>
  </si>
  <si>
    <t>Wydatki bieżące razem</t>
  </si>
  <si>
    <t>x</t>
  </si>
  <si>
    <t>środki na stypendia</t>
  </si>
  <si>
    <t>Zintegrowany Program Operacyjny Rozwoju Regionalnego</t>
  </si>
  <si>
    <t>1.1.</t>
  </si>
  <si>
    <r>
      <t>Nazwa projektu</t>
    </r>
    <r>
      <rPr>
        <sz val="8"/>
        <color indexed="8"/>
        <rFont val="Arial CE"/>
        <family val="2"/>
      </rPr>
      <t>: Eurouczeń</t>
    </r>
  </si>
  <si>
    <t>II</t>
  </si>
  <si>
    <t>1.1</t>
  </si>
  <si>
    <r>
      <t>Nazwa projektu</t>
    </r>
    <r>
      <rPr>
        <sz val="8"/>
        <color indexed="8"/>
        <rFont val="Arial CE"/>
        <family val="2"/>
      </rPr>
      <t>: Eurostudent</t>
    </r>
  </si>
  <si>
    <t>III</t>
  </si>
  <si>
    <t>Działanie:  1.5. Promocja aktywnej polityki społecznej poprzez wsparcie grup szczególnego ryzyka</t>
  </si>
  <si>
    <t>Wydatki własne- udział własny</t>
  </si>
  <si>
    <r>
      <t>Nazwa projektu: Uwierz w siebie</t>
    </r>
    <r>
      <rPr>
        <sz val="8"/>
        <color indexed="8"/>
        <rFont val="Arial CE"/>
        <family val="2"/>
      </rPr>
      <t xml:space="preserve"> / razem:/</t>
    </r>
  </si>
  <si>
    <t>Działanie:  1.1. Rozwój i modernizacja instrumentów i instytucji rynku pracy</t>
  </si>
  <si>
    <t>Wydatki własne - udział własny</t>
  </si>
  <si>
    <t>Nazwa projektu: "Granice wiedzy granicami Twojego świata"  /razem/</t>
  </si>
  <si>
    <t xml:space="preserve">Wydatki bieżace razem 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</si>
  <si>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</si>
  <si>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</si>
  <si>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</si>
  <si>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</si>
  <si>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</si>
  <si>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</si>
  <si>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</si>
  <si>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</si>
  <si>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2008r</t>
  </si>
  <si>
    <t>Przewodniczący Rady Powiatu Mławskiego</t>
  </si>
  <si>
    <t>Jan Jerzy Wtulich</t>
  </si>
  <si>
    <r>
      <t>Priorytet 2</t>
    </r>
    <r>
      <rPr>
        <sz val="8"/>
        <rFont val="Arial CE"/>
        <family val="0"/>
      </rPr>
      <t>-Wzmocnienie rozwoju zasobów ludzkich w regionach ( z wyłączeniem działania 2.5.-Promocja Przedsiębiorczości)</t>
    </r>
  </si>
  <si>
    <r>
      <t>Działanie: 1.2</t>
    </r>
    <r>
      <rPr>
        <sz val="8"/>
        <rFont val="Arial CE"/>
        <family val="2"/>
      </rPr>
      <t>.Perspektywy dla młodzieży</t>
    </r>
  </si>
  <si>
    <r>
      <t>Działanie: 2.2</t>
    </r>
    <r>
      <rPr>
        <sz val="8"/>
        <rFont val="Arial CE"/>
        <family val="2"/>
      </rPr>
      <t>.Wyrównywanie szans edukacyjnych poprzez programy stypendialne ZPORR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</si>
</sst>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8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6" fillId="2" borderId="1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D1">
      <selection activeCell="A1" sqref="A1:N61"/>
    </sheetView>
  </sheetViews>
  <sheetFormatPr defaultColWidth="9.00390625" defaultRowHeight="12.75"/>
  <cols>
    <col min="1" max="1" width="3.25390625" style="0" customWidth="1"/>
    <col min="2" max="2" width="52.875" style="0" customWidth="1"/>
    <col min="3" max="3" width="5.75390625" style="0" customWidth="1"/>
    <col min="4" max="4" width="6.625" style="0" customWidth="1"/>
    <col min="5" max="5" width="11.00390625" style="0" customWidth="1"/>
    <col min="6" max="6" width="8.75390625" style="0" customWidth="1"/>
    <col min="7" max="7" width="8.875" style="0" customWidth="1"/>
    <col min="8" max="9" width="9.00390625" style="0" customWidth="1"/>
    <col min="10" max="10" width="8.25390625" style="0" customWidth="1"/>
    <col min="11" max="11" width="7.875" style="0" customWidth="1"/>
    <col min="12" max="12" width="9.00390625" style="0" customWidth="1"/>
    <col min="13" max="13" width="8.75390625" style="0" customWidth="1"/>
    <col min="14" max="14" width="9.25390625" style="0" customWidth="1"/>
  </cols>
  <sheetData>
    <row r="2" ht="12.75">
      <c r="I2" t="s">
        <v>0</v>
      </c>
    </row>
    <row r="3" ht="12.75">
      <c r="I3" t="s">
        <v>1</v>
      </c>
    </row>
    <row r="4" spans="1:14" ht="12.75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6" spans="1:14" s="3" customFormat="1" ht="24.75" customHeight="1">
      <c r="A6" s="94" t="s">
        <v>3</v>
      </c>
      <c r="B6" s="94" t="s">
        <v>4</v>
      </c>
      <c r="C6" s="100" t="s">
        <v>5</v>
      </c>
      <c r="D6" s="101"/>
      <c r="E6" s="94" t="s">
        <v>6</v>
      </c>
      <c r="F6" s="106" t="s">
        <v>7</v>
      </c>
      <c r="G6" s="106"/>
      <c r="H6" s="107" t="s">
        <v>8</v>
      </c>
      <c r="I6" s="107"/>
      <c r="J6" s="107"/>
      <c r="K6" s="107"/>
      <c r="L6" s="107"/>
      <c r="M6" s="107"/>
      <c r="N6" s="107"/>
    </row>
    <row r="7" spans="1:14" s="3" customFormat="1" ht="11.25">
      <c r="A7" s="94"/>
      <c r="B7" s="94"/>
      <c r="C7" s="102"/>
      <c r="D7" s="103"/>
      <c r="E7" s="94"/>
      <c r="F7" s="94" t="s">
        <v>9</v>
      </c>
      <c r="G7" s="94" t="s">
        <v>10</v>
      </c>
      <c r="H7" s="94" t="s">
        <v>11</v>
      </c>
      <c r="I7" s="93" t="s">
        <v>12</v>
      </c>
      <c r="J7" s="93"/>
      <c r="K7" s="93"/>
      <c r="L7" s="93"/>
      <c r="M7" s="93"/>
      <c r="N7" s="93"/>
    </row>
    <row r="8" spans="1:14" s="3" customFormat="1" ht="11.25">
      <c r="A8" s="94"/>
      <c r="B8" s="94"/>
      <c r="C8" s="102"/>
      <c r="D8" s="103"/>
      <c r="E8" s="94"/>
      <c r="F8" s="94"/>
      <c r="G8" s="94"/>
      <c r="H8" s="94"/>
      <c r="I8" s="93" t="s">
        <v>9</v>
      </c>
      <c r="J8" s="93"/>
      <c r="K8" s="93"/>
      <c r="L8" s="93" t="s">
        <v>10</v>
      </c>
      <c r="M8" s="93"/>
      <c r="N8" s="93"/>
    </row>
    <row r="9" spans="1:14" s="3" customFormat="1" ht="23.25" customHeight="1">
      <c r="A9" s="94"/>
      <c r="B9" s="94"/>
      <c r="C9" s="104"/>
      <c r="D9" s="105"/>
      <c r="E9" s="94"/>
      <c r="F9" s="94"/>
      <c r="G9" s="94"/>
      <c r="H9" s="94"/>
      <c r="I9" s="94" t="s">
        <v>11</v>
      </c>
      <c r="J9" s="95" t="s">
        <v>13</v>
      </c>
      <c r="K9" s="96"/>
      <c r="L9" s="94" t="s">
        <v>11</v>
      </c>
      <c r="M9" s="97" t="s">
        <v>14</v>
      </c>
      <c r="N9" s="98"/>
    </row>
    <row r="10" spans="1:14" s="3" customFormat="1" ht="46.5" customHeight="1">
      <c r="A10" s="94"/>
      <c r="B10" s="94"/>
      <c r="C10" s="2" t="s">
        <v>15</v>
      </c>
      <c r="D10" s="2" t="s">
        <v>16</v>
      </c>
      <c r="E10" s="94"/>
      <c r="F10" s="94"/>
      <c r="G10" s="94"/>
      <c r="H10" s="94"/>
      <c r="I10" s="94"/>
      <c r="J10" s="2" t="s">
        <v>17</v>
      </c>
      <c r="K10" s="1" t="s">
        <v>18</v>
      </c>
      <c r="L10" s="94"/>
      <c r="M10" s="1" t="s">
        <v>19</v>
      </c>
      <c r="N10" s="1" t="s">
        <v>20</v>
      </c>
    </row>
    <row r="11" spans="1:14" s="5" customFormat="1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5" s="11" customFormat="1" ht="11.25">
      <c r="A12" s="6" t="s">
        <v>21</v>
      </c>
      <c r="B12" s="7" t="s">
        <v>22</v>
      </c>
      <c r="C12" s="8" t="s">
        <v>23</v>
      </c>
      <c r="D12" s="8" t="s">
        <v>23</v>
      </c>
      <c r="E12" s="9">
        <f aca="true" t="shared" si="0" ref="E12:N12">SUM(E13:E13)</f>
        <v>374025</v>
      </c>
      <c r="F12" s="9">
        <f t="shared" si="0"/>
        <v>120286</v>
      </c>
      <c r="G12" s="9">
        <f t="shared" si="0"/>
        <v>253739</v>
      </c>
      <c r="H12" s="9">
        <f t="shared" si="0"/>
        <v>374025</v>
      </c>
      <c r="I12" s="9">
        <f t="shared" si="0"/>
        <v>120286</v>
      </c>
      <c r="J12" s="9">
        <f t="shared" si="0"/>
        <v>120286</v>
      </c>
      <c r="K12" s="9">
        <f t="shared" si="0"/>
        <v>0</v>
      </c>
      <c r="L12" s="9">
        <f t="shared" si="0"/>
        <v>253739</v>
      </c>
      <c r="M12" s="9">
        <f t="shared" si="0"/>
        <v>0</v>
      </c>
      <c r="N12" s="9">
        <f t="shared" si="0"/>
        <v>253739</v>
      </c>
      <c r="O12" s="10"/>
    </row>
    <row r="13" spans="1:15" s="11" customFormat="1" ht="11.25">
      <c r="A13" s="4"/>
      <c r="B13" s="12" t="s">
        <v>24</v>
      </c>
      <c r="C13" s="13">
        <v>854</v>
      </c>
      <c r="D13" s="13">
        <v>85415</v>
      </c>
      <c r="E13" s="14">
        <f>SUM(F13:G13)</f>
        <v>374025</v>
      </c>
      <c r="F13" s="14">
        <f>I13</f>
        <v>120286</v>
      </c>
      <c r="G13" s="14">
        <f>L13</f>
        <v>253739</v>
      </c>
      <c r="H13" s="14">
        <f>I13+L13</f>
        <v>374025</v>
      </c>
      <c r="I13" s="14">
        <f>SUM(J13:K13)</f>
        <v>120286</v>
      </c>
      <c r="J13" s="14">
        <f>J14</f>
        <v>120286</v>
      </c>
      <c r="K13" s="14"/>
      <c r="L13" s="14">
        <f>SUM(M13:N13)</f>
        <v>253739</v>
      </c>
      <c r="M13" s="14">
        <v>0</v>
      </c>
      <c r="N13" s="14">
        <f>N14</f>
        <v>253739</v>
      </c>
      <c r="O13" s="10"/>
    </row>
    <row r="14" spans="1:15" s="11" customFormat="1" ht="12">
      <c r="A14" s="13" t="s">
        <v>21</v>
      </c>
      <c r="B14" s="15" t="s">
        <v>25</v>
      </c>
      <c r="C14" s="16" t="s">
        <v>23</v>
      </c>
      <c r="D14" s="16" t="s">
        <v>23</v>
      </c>
      <c r="E14" s="14">
        <f aca="true" t="shared" si="1" ref="E14:I16">E15</f>
        <v>374025</v>
      </c>
      <c r="F14" s="14">
        <f t="shared" si="1"/>
        <v>120286</v>
      </c>
      <c r="G14" s="14">
        <f t="shared" si="1"/>
        <v>253739</v>
      </c>
      <c r="H14" s="14">
        <f t="shared" si="1"/>
        <v>374025</v>
      </c>
      <c r="I14" s="14">
        <f t="shared" si="1"/>
        <v>120286</v>
      </c>
      <c r="J14" s="14">
        <f>J15</f>
        <v>120286</v>
      </c>
      <c r="K14" s="14">
        <f aca="true" t="shared" si="2" ref="K14:M15">K15</f>
        <v>0</v>
      </c>
      <c r="L14" s="14">
        <f t="shared" si="2"/>
        <v>253739</v>
      </c>
      <c r="M14" s="14">
        <f t="shared" si="2"/>
        <v>0</v>
      </c>
      <c r="N14" s="14">
        <f>N15</f>
        <v>253739</v>
      </c>
      <c r="O14" s="10"/>
    </row>
    <row r="15" spans="1:15" s="11" customFormat="1" ht="22.5">
      <c r="A15" s="17"/>
      <c r="B15" s="18" t="s">
        <v>50</v>
      </c>
      <c r="C15" s="16" t="s">
        <v>23</v>
      </c>
      <c r="D15" s="16" t="s">
        <v>23</v>
      </c>
      <c r="E15" s="14">
        <f t="shared" si="1"/>
        <v>374025</v>
      </c>
      <c r="F15" s="14">
        <f t="shared" si="1"/>
        <v>120286</v>
      </c>
      <c r="G15" s="14">
        <f t="shared" si="1"/>
        <v>253739</v>
      </c>
      <c r="H15" s="14">
        <f t="shared" si="1"/>
        <v>374025</v>
      </c>
      <c r="I15" s="14">
        <f t="shared" si="1"/>
        <v>120286</v>
      </c>
      <c r="J15" s="14">
        <f>J16</f>
        <v>120286</v>
      </c>
      <c r="K15" s="14">
        <f t="shared" si="2"/>
        <v>0</v>
      </c>
      <c r="L15" s="14">
        <f t="shared" si="2"/>
        <v>253739</v>
      </c>
      <c r="M15" s="14">
        <f t="shared" si="2"/>
        <v>0</v>
      </c>
      <c r="N15" s="14">
        <f>N16</f>
        <v>253739</v>
      </c>
      <c r="O15" s="10"/>
    </row>
    <row r="16" spans="1:15" s="11" customFormat="1" ht="12">
      <c r="A16" s="19" t="s">
        <v>26</v>
      </c>
      <c r="B16" s="18" t="s">
        <v>51</v>
      </c>
      <c r="C16" s="16" t="s">
        <v>23</v>
      </c>
      <c r="D16" s="16" t="s">
        <v>23</v>
      </c>
      <c r="E16" s="14">
        <f t="shared" si="1"/>
        <v>374025</v>
      </c>
      <c r="F16" s="14">
        <f t="shared" si="1"/>
        <v>120286</v>
      </c>
      <c r="G16" s="14">
        <f t="shared" si="1"/>
        <v>253739</v>
      </c>
      <c r="H16" s="14">
        <f t="shared" si="1"/>
        <v>374025</v>
      </c>
      <c r="I16" s="14">
        <f t="shared" si="1"/>
        <v>120286</v>
      </c>
      <c r="J16" s="14">
        <f>J17</f>
        <v>120286</v>
      </c>
      <c r="K16" s="14"/>
      <c r="L16" s="14">
        <f>L17</f>
        <v>253739</v>
      </c>
      <c r="M16" s="14">
        <f>M17</f>
        <v>0</v>
      </c>
      <c r="N16" s="14">
        <f>N17</f>
        <v>253739</v>
      </c>
      <c r="O16" s="10"/>
    </row>
    <row r="17" spans="1:15" s="11" customFormat="1" ht="12">
      <c r="A17" s="19"/>
      <c r="B17" s="20" t="s">
        <v>27</v>
      </c>
      <c r="C17" s="21" t="s">
        <v>23</v>
      </c>
      <c r="D17" s="21" t="s">
        <v>23</v>
      </c>
      <c r="E17" s="22">
        <f aca="true" t="shared" si="3" ref="E17:N17">SUM(E18:E18)</f>
        <v>374025</v>
      </c>
      <c r="F17" s="22">
        <f t="shared" si="3"/>
        <v>120286</v>
      </c>
      <c r="G17" s="22">
        <f t="shared" si="3"/>
        <v>253739</v>
      </c>
      <c r="H17" s="22">
        <f t="shared" si="3"/>
        <v>374025</v>
      </c>
      <c r="I17" s="22">
        <f t="shared" si="3"/>
        <v>120286</v>
      </c>
      <c r="J17" s="22">
        <f t="shared" si="3"/>
        <v>120286</v>
      </c>
      <c r="K17" s="22">
        <f t="shared" si="3"/>
        <v>0</v>
      </c>
      <c r="L17" s="22">
        <f t="shared" si="3"/>
        <v>253739</v>
      </c>
      <c r="M17" s="22">
        <f t="shared" si="3"/>
        <v>0</v>
      </c>
      <c r="N17" s="22">
        <f t="shared" si="3"/>
        <v>253739</v>
      </c>
      <c r="O17" s="10"/>
    </row>
    <row r="18" spans="1:15" s="11" customFormat="1" ht="12">
      <c r="A18" s="23"/>
      <c r="B18" s="24">
        <v>2007</v>
      </c>
      <c r="C18" s="16"/>
      <c r="D18" s="16"/>
      <c r="E18" s="14">
        <f>F18+G18</f>
        <v>374025</v>
      </c>
      <c r="F18" s="14">
        <f>I18</f>
        <v>120286</v>
      </c>
      <c r="G18" s="14">
        <f>L18</f>
        <v>253739</v>
      </c>
      <c r="H18" s="14">
        <f>I18+L18</f>
        <v>374025</v>
      </c>
      <c r="I18" s="14">
        <f>SUM(J18:K18)</f>
        <v>120286</v>
      </c>
      <c r="J18" s="14">
        <v>120286</v>
      </c>
      <c r="K18" s="14">
        <v>0</v>
      </c>
      <c r="L18" s="14">
        <f>M18+N18</f>
        <v>253739</v>
      </c>
      <c r="M18" s="14"/>
      <c r="N18" s="14">
        <v>253739</v>
      </c>
      <c r="O18" s="10"/>
    </row>
    <row r="19" spans="1:15" s="29" customFormat="1" ht="11.25">
      <c r="A19" s="6" t="s">
        <v>28</v>
      </c>
      <c r="B19" s="25" t="s">
        <v>22</v>
      </c>
      <c r="C19" s="26" t="s">
        <v>23</v>
      </c>
      <c r="D19" s="8" t="s">
        <v>23</v>
      </c>
      <c r="E19" s="27">
        <f aca="true" t="shared" si="4" ref="E19:N19">SUM(E20:E20)</f>
        <v>57276</v>
      </c>
      <c r="F19" s="27">
        <f t="shared" si="4"/>
        <v>14319</v>
      </c>
      <c r="G19" s="27">
        <f t="shared" si="4"/>
        <v>42957</v>
      </c>
      <c r="H19" s="27">
        <f t="shared" si="4"/>
        <v>57276</v>
      </c>
      <c r="I19" s="27">
        <f t="shared" si="4"/>
        <v>14319</v>
      </c>
      <c r="J19" s="27">
        <f t="shared" si="4"/>
        <v>14319</v>
      </c>
      <c r="K19" s="27">
        <f t="shared" si="4"/>
        <v>0</v>
      </c>
      <c r="L19" s="27">
        <f t="shared" si="4"/>
        <v>42957</v>
      </c>
      <c r="M19" s="27">
        <f t="shared" si="4"/>
        <v>0</v>
      </c>
      <c r="N19" s="27">
        <f t="shared" si="4"/>
        <v>42957</v>
      </c>
      <c r="O19" s="28"/>
    </row>
    <row r="20" spans="1:14" s="5" customFormat="1" ht="12" customHeight="1">
      <c r="A20" s="4"/>
      <c r="B20" s="12" t="s">
        <v>24</v>
      </c>
      <c r="C20" s="13">
        <v>803</v>
      </c>
      <c r="D20" s="13">
        <v>80309</v>
      </c>
      <c r="E20" s="14">
        <f aca="true" t="shared" si="5" ref="E20:N20">E21</f>
        <v>57276</v>
      </c>
      <c r="F20" s="14">
        <f t="shared" si="5"/>
        <v>14319</v>
      </c>
      <c r="G20" s="14">
        <f t="shared" si="5"/>
        <v>42957</v>
      </c>
      <c r="H20" s="14">
        <f t="shared" si="5"/>
        <v>57276</v>
      </c>
      <c r="I20" s="14">
        <f t="shared" si="5"/>
        <v>14319</v>
      </c>
      <c r="J20" s="14">
        <f t="shared" si="5"/>
        <v>14319</v>
      </c>
      <c r="K20" s="14">
        <f t="shared" si="5"/>
        <v>0</v>
      </c>
      <c r="L20" s="14">
        <f t="shared" si="5"/>
        <v>42957</v>
      </c>
      <c r="M20" s="14">
        <f t="shared" si="5"/>
        <v>0</v>
      </c>
      <c r="N20" s="14">
        <f t="shared" si="5"/>
        <v>42957</v>
      </c>
    </row>
    <row r="21" spans="1:14" s="11" customFormat="1" ht="13.5" customHeight="1">
      <c r="A21" s="13" t="s">
        <v>21</v>
      </c>
      <c r="B21" s="15" t="s">
        <v>25</v>
      </c>
      <c r="C21" s="30" t="s">
        <v>23</v>
      </c>
      <c r="D21" s="30" t="s">
        <v>23</v>
      </c>
      <c r="E21" s="14">
        <f aca="true" t="shared" si="6" ref="E21:K23">E22</f>
        <v>57276</v>
      </c>
      <c r="F21" s="14">
        <f t="shared" si="6"/>
        <v>14319</v>
      </c>
      <c r="G21" s="14">
        <f t="shared" si="6"/>
        <v>42957</v>
      </c>
      <c r="H21" s="14">
        <f t="shared" si="6"/>
        <v>57276</v>
      </c>
      <c r="I21" s="14">
        <f t="shared" si="6"/>
        <v>14319</v>
      </c>
      <c r="J21" s="14">
        <f t="shared" si="6"/>
        <v>14319</v>
      </c>
      <c r="K21" s="14">
        <f t="shared" si="6"/>
        <v>0</v>
      </c>
      <c r="L21" s="14">
        <f>SUM(M21:N21)</f>
        <v>42957</v>
      </c>
      <c r="M21" s="14">
        <f aca="true" t="shared" si="7" ref="M21:N23">M22</f>
        <v>0</v>
      </c>
      <c r="N21" s="14">
        <f t="shared" si="7"/>
        <v>42957</v>
      </c>
    </row>
    <row r="22" spans="1:14" s="11" customFormat="1" ht="24.75" customHeight="1">
      <c r="A22" s="23" t="s">
        <v>29</v>
      </c>
      <c r="B22" s="18" t="s">
        <v>50</v>
      </c>
      <c r="C22" s="30" t="s">
        <v>23</v>
      </c>
      <c r="D22" s="30" t="s">
        <v>23</v>
      </c>
      <c r="E22" s="14">
        <f t="shared" si="6"/>
        <v>57276</v>
      </c>
      <c r="F22" s="14">
        <f t="shared" si="6"/>
        <v>14319</v>
      </c>
      <c r="G22" s="14">
        <f t="shared" si="6"/>
        <v>42957</v>
      </c>
      <c r="H22" s="14">
        <f t="shared" si="6"/>
        <v>57276</v>
      </c>
      <c r="I22" s="14">
        <f t="shared" si="6"/>
        <v>14319</v>
      </c>
      <c r="J22" s="14">
        <f t="shared" si="6"/>
        <v>14319</v>
      </c>
      <c r="K22" s="14">
        <f t="shared" si="6"/>
        <v>0</v>
      </c>
      <c r="L22" s="14">
        <f>SUM(M22:N22)</f>
        <v>42957</v>
      </c>
      <c r="M22" s="14">
        <f t="shared" si="7"/>
        <v>0</v>
      </c>
      <c r="N22" s="14">
        <f t="shared" si="7"/>
        <v>42957</v>
      </c>
    </row>
    <row r="23" spans="1:14" s="11" customFormat="1" ht="24" customHeight="1">
      <c r="A23" s="31"/>
      <c r="B23" s="18" t="s">
        <v>52</v>
      </c>
      <c r="C23" s="30" t="s">
        <v>23</v>
      </c>
      <c r="D23" s="30" t="s">
        <v>23</v>
      </c>
      <c r="E23" s="14">
        <f t="shared" si="6"/>
        <v>57276</v>
      </c>
      <c r="F23" s="14">
        <f t="shared" si="6"/>
        <v>14319</v>
      </c>
      <c r="G23" s="14">
        <f t="shared" si="6"/>
        <v>42957</v>
      </c>
      <c r="H23" s="14">
        <f t="shared" si="6"/>
        <v>57276</v>
      </c>
      <c r="I23" s="14">
        <f t="shared" si="6"/>
        <v>14319</v>
      </c>
      <c r="J23" s="14">
        <f t="shared" si="6"/>
        <v>14319</v>
      </c>
      <c r="K23" s="14">
        <f t="shared" si="6"/>
        <v>0</v>
      </c>
      <c r="L23" s="14">
        <f>SUM(M23:N23)</f>
        <v>42957</v>
      </c>
      <c r="M23" s="14">
        <f t="shared" si="7"/>
        <v>0</v>
      </c>
      <c r="N23" s="14">
        <f t="shared" si="7"/>
        <v>42957</v>
      </c>
    </row>
    <row r="24" spans="1:14" s="11" customFormat="1" ht="18" customHeight="1">
      <c r="A24" s="31"/>
      <c r="B24" s="20" t="s">
        <v>30</v>
      </c>
      <c r="C24" s="32" t="s">
        <v>23</v>
      </c>
      <c r="D24" s="32" t="s">
        <v>23</v>
      </c>
      <c r="E24" s="9">
        <f aca="true" t="shared" si="8" ref="E24:K24">SUM(E25:E25)</f>
        <v>57276</v>
      </c>
      <c r="F24" s="9">
        <f t="shared" si="8"/>
        <v>14319</v>
      </c>
      <c r="G24" s="9">
        <f t="shared" si="8"/>
        <v>42957</v>
      </c>
      <c r="H24" s="9">
        <f t="shared" si="8"/>
        <v>57276</v>
      </c>
      <c r="I24" s="9">
        <f t="shared" si="8"/>
        <v>14319</v>
      </c>
      <c r="J24" s="9">
        <f t="shared" si="8"/>
        <v>14319</v>
      </c>
      <c r="K24" s="9">
        <f t="shared" si="8"/>
        <v>0</v>
      </c>
      <c r="L24" s="9">
        <f>SUM(M24:N24)</f>
        <v>42957</v>
      </c>
      <c r="M24" s="9">
        <f>SUM(M25:M25)</f>
        <v>0</v>
      </c>
      <c r="N24" s="9">
        <f>SUM(N25:N25)</f>
        <v>42957</v>
      </c>
    </row>
    <row r="25" spans="1:14" s="11" customFormat="1" ht="11.25">
      <c r="A25" s="17"/>
      <c r="B25" s="24">
        <v>2007</v>
      </c>
      <c r="C25" s="30" t="s">
        <v>23</v>
      </c>
      <c r="D25" s="30" t="s">
        <v>23</v>
      </c>
      <c r="E25" s="14">
        <f>F25+G25</f>
        <v>57276</v>
      </c>
      <c r="F25" s="14">
        <f>I25</f>
        <v>14319</v>
      </c>
      <c r="G25" s="14">
        <f>L25</f>
        <v>42957</v>
      </c>
      <c r="H25" s="14">
        <f>I25+L25</f>
        <v>57276</v>
      </c>
      <c r="I25" s="14">
        <f>J25+K25</f>
        <v>14319</v>
      </c>
      <c r="J25" s="14">
        <v>14319</v>
      </c>
      <c r="K25" s="14">
        <v>0</v>
      </c>
      <c r="L25" s="14">
        <f>SUM(M25:N25)</f>
        <v>42957</v>
      </c>
      <c r="M25" s="14">
        <v>0</v>
      </c>
      <c r="N25" s="14">
        <v>42957</v>
      </c>
    </row>
    <row r="26" spans="1:15" s="29" customFormat="1" ht="11.25">
      <c r="A26" s="8" t="s">
        <v>31</v>
      </c>
      <c r="B26" s="25" t="s">
        <v>22</v>
      </c>
      <c r="C26" s="26"/>
      <c r="D26" s="33"/>
      <c r="E26" s="27">
        <f aca="true" t="shared" si="9" ref="E26:N26">E27</f>
        <v>290733</v>
      </c>
      <c r="F26" s="27">
        <f t="shared" si="9"/>
        <v>6555</v>
      </c>
      <c r="G26" s="27">
        <f t="shared" si="9"/>
        <v>284178</v>
      </c>
      <c r="H26" s="27">
        <f t="shared" si="9"/>
        <v>290733</v>
      </c>
      <c r="I26" s="27">
        <f t="shared" si="9"/>
        <v>6555</v>
      </c>
      <c r="J26" s="27">
        <f t="shared" si="9"/>
        <v>0</v>
      </c>
      <c r="K26" s="27">
        <f t="shared" si="9"/>
        <v>6555</v>
      </c>
      <c r="L26" s="27">
        <f t="shared" si="9"/>
        <v>284178</v>
      </c>
      <c r="M26" s="27">
        <f t="shared" si="9"/>
        <v>0</v>
      </c>
      <c r="N26" s="27">
        <f t="shared" si="9"/>
        <v>284178</v>
      </c>
      <c r="O26" s="28"/>
    </row>
    <row r="27" spans="1:14" s="38" customFormat="1" ht="22.5">
      <c r="A27" s="34"/>
      <c r="B27" s="35" t="s">
        <v>32</v>
      </c>
      <c r="C27" s="36" t="s">
        <v>23</v>
      </c>
      <c r="D27" s="36" t="s">
        <v>23</v>
      </c>
      <c r="E27" s="37">
        <f>F27+G27</f>
        <v>290733</v>
      </c>
      <c r="F27" s="37">
        <f aca="true" t="shared" si="10" ref="F27:N27">F29</f>
        <v>6555</v>
      </c>
      <c r="G27" s="37">
        <f t="shared" si="10"/>
        <v>284178</v>
      </c>
      <c r="H27" s="37">
        <f t="shared" si="10"/>
        <v>290733</v>
      </c>
      <c r="I27" s="37">
        <f t="shared" si="10"/>
        <v>6555</v>
      </c>
      <c r="J27" s="37">
        <f t="shared" si="10"/>
        <v>0</v>
      </c>
      <c r="K27" s="37">
        <f t="shared" si="10"/>
        <v>6555</v>
      </c>
      <c r="L27" s="37">
        <f t="shared" si="10"/>
        <v>284178</v>
      </c>
      <c r="M27" s="37">
        <f t="shared" si="10"/>
        <v>0</v>
      </c>
      <c r="N27" s="37">
        <f t="shared" si="10"/>
        <v>284178</v>
      </c>
    </row>
    <row r="28" spans="1:14" s="44" customFormat="1" ht="11.25">
      <c r="A28" s="39"/>
      <c r="B28" s="40" t="s">
        <v>33</v>
      </c>
      <c r="C28" s="41">
        <v>853</v>
      </c>
      <c r="D28" s="42">
        <v>85333</v>
      </c>
      <c r="E28" s="43">
        <f>F28+G28</f>
        <v>290733</v>
      </c>
      <c r="F28" s="43">
        <f>I28</f>
        <v>6555</v>
      </c>
      <c r="G28" s="43">
        <f>L28</f>
        <v>284178</v>
      </c>
      <c r="H28" s="43">
        <f>I28+L28</f>
        <v>290733</v>
      </c>
      <c r="I28" s="43">
        <f>K28</f>
        <v>6555</v>
      </c>
      <c r="J28" s="43">
        <v>0</v>
      </c>
      <c r="K28" s="43">
        <f>K29</f>
        <v>6555</v>
      </c>
      <c r="L28" s="43">
        <f>L29</f>
        <v>284178</v>
      </c>
      <c r="M28" s="43">
        <f>M29</f>
        <v>0</v>
      </c>
      <c r="N28" s="43">
        <f>N29</f>
        <v>284178</v>
      </c>
    </row>
    <row r="29" spans="1:14" s="49" customFormat="1" ht="11.25">
      <c r="A29" s="45"/>
      <c r="B29" s="46" t="s">
        <v>34</v>
      </c>
      <c r="C29" s="47" t="s">
        <v>23</v>
      </c>
      <c r="D29" s="47" t="s">
        <v>23</v>
      </c>
      <c r="E29" s="48">
        <f aca="true" t="shared" si="11" ref="E29:N29">SUM(E30:E30)</f>
        <v>290733</v>
      </c>
      <c r="F29" s="48">
        <f t="shared" si="11"/>
        <v>6555</v>
      </c>
      <c r="G29" s="48">
        <f t="shared" si="11"/>
        <v>284178</v>
      </c>
      <c r="H29" s="48">
        <f t="shared" si="11"/>
        <v>290733</v>
      </c>
      <c r="I29" s="48">
        <f t="shared" si="11"/>
        <v>6555</v>
      </c>
      <c r="J29" s="48">
        <f t="shared" si="11"/>
        <v>0</v>
      </c>
      <c r="K29" s="48">
        <f t="shared" si="11"/>
        <v>6555</v>
      </c>
      <c r="L29" s="48">
        <f t="shared" si="11"/>
        <v>284178</v>
      </c>
      <c r="M29" s="48">
        <f t="shared" si="11"/>
        <v>0</v>
      </c>
      <c r="N29" s="48">
        <f t="shared" si="11"/>
        <v>284178</v>
      </c>
    </row>
    <row r="30" spans="1:14" s="44" customFormat="1" ht="11.25">
      <c r="A30" s="39"/>
      <c r="B30" s="50">
        <v>2007</v>
      </c>
      <c r="C30" s="41" t="s">
        <v>23</v>
      </c>
      <c r="D30" s="42" t="s">
        <v>23</v>
      </c>
      <c r="E30" s="43">
        <f>SUM(F30:G30)</f>
        <v>290733</v>
      </c>
      <c r="F30" s="43">
        <f>I30</f>
        <v>6555</v>
      </c>
      <c r="G30" s="43">
        <f>L30</f>
        <v>284178</v>
      </c>
      <c r="H30" s="43">
        <f>I30+L30</f>
        <v>290733</v>
      </c>
      <c r="I30" s="43">
        <f>SUM(J30:K30)</f>
        <v>6555</v>
      </c>
      <c r="J30" s="43">
        <v>0</v>
      </c>
      <c r="K30" s="43">
        <v>6555</v>
      </c>
      <c r="L30" s="43">
        <f>M30+N30</f>
        <v>284178</v>
      </c>
      <c r="M30" s="43">
        <v>0</v>
      </c>
      <c r="N30" s="43">
        <v>284178</v>
      </c>
    </row>
    <row r="31" spans="1:14" s="44" customFormat="1" ht="22.5">
      <c r="A31" s="39"/>
      <c r="B31" s="51" t="s">
        <v>35</v>
      </c>
      <c r="C31" s="41" t="s">
        <v>23</v>
      </c>
      <c r="D31" s="41" t="s">
        <v>23</v>
      </c>
      <c r="E31" s="43">
        <f aca="true" t="shared" si="12" ref="E31:K31">E33</f>
        <v>117118</v>
      </c>
      <c r="F31" s="43">
        <f t="shared" si="12"/>
        <v>0</v>
      </c>
      <c r="G31" s="43">
        <f t="shared" si="12"/>
        <v>117118</v>
      </c>
      <c r="H31" s="43">
        <f t="shared" si="12"/>
        <v>117118</v>
      </c>
      <c r="I31" s="43">
        <f t="shared" si="12"/>
        <v>0</v>
      </c>
      <c r="J31" s="43">
        <f t="shared" si="12"/>
        <v>0</v>
      </c>
      <c r="K31" s="43">
        <f t="shared" si="12"/>
        <v>0</v>
      </c>
      <c r="L31" s="43">
        <f>M31+N31</f>
        <v>117118</v>
      </c>
      <c r="M31" s="43">
        <f>M33</f>
        <v>0</v>
      </c>
      <c r="N31" s="43">
        <f>N33</f>
        <v>117118</v>
      </c>
    </row>
    <row r="32" spans="1:14" s="44" customFormat="1" ht="11.25">
      <c r="A32" s="39"/>
      <c r="B32" s="40" t="s">
        <v>36</v>
      </c>
      <c r="C32" s="41">
        <v>853</v>
      </c>
      <c r="D32" s="42">
        <v>85333</v>
      </c>
      <c r="E32" s="43">
        <f aca="true" t="shared" si="13" ref="E32:J32">E33</f>
        <v>117118</v>
      </c>
      <c r="F32" s="43">
        <f t="shared" si="13"/>
        <v>0</v>
      </c>
      <c r="G32" s="43">
        <f t="shared" si="13"/>
        <v>117118</v>
      </c>
      <c r="H32" s="43">
        <f t="shared" si="13"/>
        <v>117118</v>
      </c>
      <c r="I32" s="43">
        <f t="shared" si="13"/>
        <v>0</v>
      </c>
      <c r="J32" s="43">
        <f t="shared" si="13"/>
        <v>0</v>
      </c>
      <c r="K32" s="43"/>
      <c r="L32" s="43">
        <f>L33</f>
        <v>117118</v>
      </c>
      <c r="M32" s="43">
        <f>M33</f>
        <v>0</v>
      </c>
      <c r="N32" s="43">
        <f>N33</f>
        <v>117118</v>
      </c>
    </row>
    <row r="33" spans="1:14" s="49" customFormat="1" ht="11.25">
      <c r="A33" s="45"/>
      <c r="B33" s="52" t="s">
        <v>37</v>
      </c>
      <c r="C33" s="47" t="s">
        <v>23</v>
      </c>
      <c r="D33" s="47" t="s">
        <v>23</v>
      </c>
      <c r="E33" s="48">
        <f>SUM(F33:G33)</f>
        <v>117118</v>
      </c>
      <c r="F33" s="48">
        <f>I33</f>
        <v>0</v>
      </c>
      <c r="G33" s="48">
        <f>L33</f>
        <v>117118</v>
      </c>
      <c r="H33" s="48">
        <f>I33+L33</f>
        <v>117118</v>
      </c>
      <c r="I33" s="48">
        <f>J33+K33</f>
        <v>0</v>
      </c>
      <c r="J33" s="48">
        <f>J34</f>
        <v>0</v>
      </c>
      <c r="K33" s="48">
        <f>K34</f>
        <v>0</v>
      </c>
      <c r="L33" s="48">
        <f>M33+N33</f>
        <v>117118</v>
      </c>
      <c r="M33" s="48">
        <f>M34</f>
        <v>0</v>
      </c>
      <c r="N33" s="48">
        <f>SUM(N34:N34)</f>
        <v>117118</v>
      </c>
    </row>
    <row r="34" spans="1:14" s="49" customFormat="1" ht="11.25">
      <c r="A34" s="45"/>
      <c r="B34" s="53">
        <v>2007</v>
      </c>
      <c r="C34" s="47" t="s">
        <v>23</v>
      </c>
      <c r="D34" s="54" t="s">
        <v>23</v>
      </c>
      <c r="E34" s="48">
        <f>SUM(F34:G34)</f>
        <v>117118</v>
      </c>
      <c r="F34" s="48">
        <f>I34</f>
        <v>0</v>
      </c>
      <c r="G34" s="48">
        <f>L34</f>
        <v>117118</v>
      </c>
      <c r="H34" s="48">
        <f>I34+L34</f>
        <v>117118</v>
      </c>
      <c r="I34" s="48">
        <f>J34+K34</f>
        <v>0</v>
      </c>
      <c r="J34" s="48">
        <v>0</v>
      </c>
      <c r="K34" s="48">
        <v>0</v>
      </c>
      <c r="L34" s="48">
        <f>M34+N34</f>
        <v>117118</v>
      </c>
      <c r="M34" s="48">
        <f>M50</f>
        <v>0</v>
      </c>
      <c r="N34" s="48">
        <v>117118</v>
      </c>
    </row>
    <row r="35" spans="1:14" s="59" customFormat="1" ht="13.5" customHeight="1" hidden="1">
      <c r="A35" s="55"/>
      <c r="B35" s="56"/>
      <c r="C35" s="57"/>
      <c r="D35" s="57"/>
      <c r="E35" s="58"/>
      <c r="F35" s="58"/>
      <c r="G35" s="58"/>
      <c r="H35" s="58"/>
      <c r="I35" s="58"/>
      <c r="J35" s="55"/>
      <c r="K35" s="55"/>
      <c r="L35" s="48">
        <f>M35+N35</f>
        <v>0</v>
      </c>
      <c r="M35" s="55"/>
      <c r="N35" s="55"/>
    </row>
    <row r="36" spans="1:14" s="62" customFormat="1" ht="12.75">
      <c r="A36" s="60"/>
      <c r="B36" s="9" t="s">
        <v>38</v>
      </c>
      <c r="C36" s="61" t="s">
        <v>23</v>
      </c>
      <c r="D36" s="61" t="s">
        <v>23</v>
      </c>
      <c r="E36" s="60">
        <f aca="true" t="shared" si="14" ref="E36:N36">E37</f>
        <v>839152</v>
      </c>
      <c r="F36" s="60">
        <f t="shared" si="14"/>
        <v>141160</v>
      </c>
      <c r="G36" s="60">
        <f t="shared" si="14"/>
        <v>697992</v>
      </c>
      <c r="H36" s="60">
        <f t="shared" si="14"/>
        <v>839152</v>
      </c>
      <c r="I36" s="60">
        <f t="shared" si="14"/>
        <v>141160</v>
      </c>
      <c r="J36" s="60">
        <f t="shared" si="14"/>
        <v>134605</v>
      </c>
      <c r="K36" s="60">
        <f t="shared" si="14"/>
        <v>6555</v>
      </c>
      <c r="L36" s="60">
        <f t="shared" si="14"/>
        <v>697992</v>
      </c>
      <c r="M36" s="60">
        <f t="shared" si="14"/>
        <v>0</v>
      </c>
      <c r="N36" s="60">
        <f t="shared" si="14"/>
        <v>697992</v>
      </c>
    </row>
    <row r="37" spans="1:19" s="63" customFormat="1" ht="12.75">
      <c r="A37" s="60"/>
      <c r="B37" s="9" t="s">
        <v>39</v>
      </c>
      <c r="C37" s="61" t="s">
        <v>23</v>
      </c>
      <c r="D37" s="61" t="s">
        <v>23</v>
      </c>
      <c r="E37" s="60">
        <f aca="true" t="shared" si="15" ref="E37:S37">E18+E25+E30+E34</f>
        <v>839152</v>
      </c>
      <c r="F37" s="60">
        <f t="shared" si="15"/>
        <v>141160</v>
      </c>
      <c r="G37" s="60">
        <f t="shared" si="15"/>
        <v>697992</v>
      </c>
      <c r="H37" s="60">
        <f t="shared" si="15"/>
        <v>839152</v>
      </c>
      <c r="I37" s="60">
        <f t="shared" si="15"/>
        <v>141160</v>
      </c>
      <c r="J37" s="60">
        <f t="shared" si="15"/>
        <v>134605</v>
      </c>
      <c r="K37" s="60">
        <f t="shared" si="15"/>
        <v>6555</v>
      </c>
      <c r="L37" s="60">
        <f t="shared" si="15"/>
        <v>697992</v>
      </c>
      <c r="M37" s="60">
        <f t="shared" si="15"/>
        <v>0</v>
      </c>
      <c r="N37" s="60">
        <f t="shared" si="15"/>
        <v>697992</v>
      </c>
      <c r="O37" s="60">
        <f t="shared" si="15"/>
        <v>0</v>
      </c>
      <c r="P37" s="60">
        <f t="shared" si="15"/>
        <v>0</v>
      </c>
      <c r="Q37" s="60">
        <f t="shared" si="15"/>
        <v>0</v>
      </c>
      <c r="R37" s="60">
        <f t="shared" si="15"/>
        <v>0</v>
      </c>
      <c r="S37" s="60">
        <f t="shared" si="15"/>
        <v>0</v>
      </c>
    </row>
    <row r="38" spans="1:15" s="29" customFormat="1" ht="11.25">
      <c r="A38" s="8" t="s">
        <v>31</v>
      </c>
      <c r="B38" s="25" t="s">
        <v>40</v>
      </c>
      <c r="C38" s="26"/>
      <c r="D38" s="33"/>
      <c r="E38" s="27">
        <f aca="true" t="shared" si="16" ref="E38:N38">E39</f>
        <v>8820000</v>
      </c>
      <c r="F38" s="27">
        <f t="shared" si="16"/>
        <v>500000</v>
      </c>
      <c r="G38" s="27">
        <f t="shared" si="16"/>
        <v>8320000</v>
      </c>
      <c r="H38" s="27">
        <f t="shared" si="16"/>
        <v>8820000</v>
      </c>
      <c r="I38" s="27">
        <f t="shared" si="16"/>
        <v>500000</v>
      </c>
      <c r="J38" s="27">
        <f t="shared" si="16"/>
        <v>0</v>
      </c>
      <c r="K38" s="27">
        <f t="shared" si="16"/>
        <v>500000</v>
      </c>
      <c r="L38" s="27">
        <f t="shared" si="16"/>
        <v>8320000</v>
      </c>
      <c r="M38" s="27">
        <f t="shared" si="16"/>
        <v>0</v>
      </c>
      <c r="N38" s="27">
        <f t="shared" si="16"/>
        <v>8320000</v>
      </c>
      <c r="O38" s="28"/>
    </row>
    <row r="39" spans="1:14" s="68" customFormat="1" ht="11.25">
      <c r="A39" s="64" t="s">
        <v>21</v>
      </c>
      <c r="B39" s="65" t="s">
        <v>41</v>
      </c>
      <c r="C39" s="66" t="s">
        <v>23</v>
      </c>
      <c r="D39" s="66" t="s">
        <v>23</v>
      </c>
      <c r="E39" s="67">
        <f aca="true" t="shared" si="17" ref="E39:N39">E42+E47+E52</f>
        <v>8820000</v>
      </c>
      <c r="F39" s="67">
        <f t="shared" si="17"/>
        <v>500000</v>
      </c>
      <c r="G39" s="67">
        <f t="shared" si="17"/>
        <v>8320000</v>
      </c>
      <c r="H39" s="67">
        <f t="shared" si="17"/>
        <v>8820000</v>
      </c>
      <c r="I39" s="67">
        <f t="shared" si="17"/>
        <v>500000</v>
      </c>
      <c r="J39" s="67">
        <f t="shared" si="17"/>
        <v>0</v>
      </c>
      <c r="K39" s="67">
        <f t="shared" si="17"/>
        <v>500000</v>
      </c>
      <c r="L39" s="67">
        <f t="shared" si="17"/>
        <v>8320000</v>
      </c>
      <c r="M39" s="67">
        <f t="shared" si="17"/>
        <v>0</v>
      </c>
      <c r="N39" s="67">
        <f t="shared" si="17"/>
        <v>8320000</v>
      </c>
    </row>
    <row r="40" spans="1:14" s="68" customFormat="1" ht="11.25">
      <c r="A40" s="64"/>
      <c r="B40" s="65" t="s">
        <v>42</v>
      </c>
      <c r="C40" s="66" t="s">
        <v>23</v>
      </c>
      <c r="D40" s="66" t="s">
        <v>23</v>
      </c>
      <c r="E40" s="67">
        <f aca="true" t="shared" si="18" ref="E40:N40">E41</f>
        <v>100000</v>
      </c>
      <c r="F40" s="67">
        <f t="shared" si="18"/>
        <v>100000</v>
      </c>
      <c r="G40" s="67">
        <f t="shared" si="18"/>
        <v>0</v>
      </c>
      <c r="H40" s="67">
        <f t="shared" si="18"/>
        <v>100000</v>
      </c>
      <c r="I40" s="67">
        <f t="shared" si="18"/>
        <v>100000</v>
      </c>
      <c r="J40" s="67">
        <f t="shared" si="18"/>
        <v>0</v>
      </c>
      <c r="K40" s="67">
        <f t="shared" si="18"/>
        <v>100000</v>
      </c>
      <c r="L40" s="67">
        <f t="shared" si="18"/>
        <v>0</v>
      </c>
      <c r="M40" s="67">
        <f t="shared" si="18"/>
        <v>0</v>
      </c>
      <c r="N40" s="67">
        <f t="shared" si="18"/>
        <v>0</v>
      </c>
    </row>
    <row r="41" spans="1:15" s="76" customFormat="1" ht="13.5" customHeight="1">
      <c r="A41" s="69"/>
      <c r="B41" s="70" t="s">
        <v>33</v>
      </c>
      <c r="C41" s="71">
        <v>600</v>
      </c>
      <c r="D41" s="72">
        <v>60014</v>
      </c>
      <c r="E41" s="73">
        <f>F41+G41</f>
        <v>100000</v>
      </c>
      <c r="F41" s="73">
        <f>I41</f>
        <v>100000</v>
      </c>
      <c r="G41" s="73"/>
      <c r="H41" s="73">
        <f>I41+L41</f>
        <v>100000</v>
      </c>
      <c r="I41" s="73">
        <f>SUM(J41:K41)</f>
        <v>100000</v>
      </c>
      <c r="J41" s="73"/>
      <c r="K41" s="73">
        <f>K42</f>
        <v>100000</v>
      </c>
      <c r="L41" s="43">
        <f>M41+N41</f>
        <v>0</v>
      </c>
      <c r="M41" s="74"/>
      <c r="N41" s="74"/>
      <c r="O41" s="75"/>
    </row>
    <row r="42" spans="1:14" s="49" customFormat="1" ht="11.25">
      <c r="A42" s="45"/>
      <c r="B42" s="77" t="s">
        <v>43</v>
      </c>
      <c r="C42" s="47" t="s">
        <v>23</v>
      </c>
      <c r="D42" s="47" t="s">
        <v>23</v>
      </c>
      <c r="E42" s="48">
        <f aca="true" t="shared" si="19" ref="E42:N42">SUM(E43,E44)</f>
        <v>1820000</v>
      </c>
      <c r="F42" s="48">
        <f t="shared" si="19"/>
        <v>100000</v>
      </c>
      <c r="G42" s="48">
        <f t="shared" si="19"/>
        <v>1720000</v>
      </c>
      <c r="H42" s="48">
        <f t="shared" si="19"/>
        <v>1820000</v>
      </c>
      <c r="I42" s="48">
        <f t="shared" si="19"/>
        <v>100000</v>
      </c>
      <c r="J42" s="48">
        <f t="shared" si="19"/>
        <v>0</v>
      </c>
      <c r="K42" s="48">
        <f t="shared" si="19"/>
        <v>100000</v>
      </c>
      <c r="L42" s="48">
        <f t="shared" si="19"/>
        <v>1720000</v>
      </c>
      <c r="M42" s="48">
        <f t="shared" si="19"/>
        <v>0</v>
      </c>
      <c r="N42" s="48">
        <f t="shared" si="19"/>
        <v>1720000</v>
      </c>
    </row>
    <row r="43" spans="1:14" s="82" customFormat="1" ht="11.25">
      <c r="A43" s="78"/>
      <c r="B43" s="79">
        <v>2007</v>
      </c>
      <c r="C43" s="80" t="s">
        <v>23</v>
      </c>
      <c r="D43" s="80" t="s">
        <v>23</v>
      </c>
      <c r="E43" s="81">
        <f>SUM(F43:G43)</f>
        <v>100000</v>
      </c>
      <c r="F43" s="81">
        <f>I43</f>
        <v>100000</v>
      </c>
      <c r="G43" s="81">
        <f>L43</f>
        <v>0</v>
      </c>
      <c r="H43" s="81">
        <f>I43+L43</f>
        <v>100000</v>
      </c>
      <c r="I43" s="81">
        <f>SUM(J43:K43)</f>
        <v>100000</v>
      </c>
      <c r="J43" s="81"/>
      <c r="K43" s="81">
        <v>100000</v>
      </c>
      <c r="L43" s="43">
        <f>M43+N43</f>
        <v>0</v>
      </c>
      <c r="M43" s="81">
        <v>0</v>
      </c>
      <c r="N43" s="81">
        <v>0</v>
      </c>
    </row>
    <row r="44" spans="1:14" s="11" customFormat="1" ht="11.25">
      <c r="A44" s="17"/>
      <c r="B44" s="24">
        <v>2008</v>
      </c>
      <c r="C44" s="41" t="s">
        <v>23</v>
      </c>
      <c r="D44" s="42" t="s">
        <v>23</v>
      </c>
      <c r="E44" s="14">
        <f>SUM(F44:G44)</f>
        <v>1720000</v>
      </c>
      <c r="F44" s="14">
        <f>I44</f>
        <v>0</v>
      </c>
      <c r="G44" s="14">
        <f>L44</f>
        <v>1720000</v>
      </c>
      <c r="H44" s="14">
        <f>I44+L44</f>
        <v>1720000</v>
      </c>
      <c r="I44" s="14">
        <f>SUM(J44:K44)</f>
        <v>0</v>
      </c>
      <c r="J44" s="14"/>
      <c r="K44" s="43">
        <v>0</v>
      </c>
      <c r="L44" s="43">
        <f>M44+N44</f>
        <v>1720000</v>
      </c>
      <c r="M44" s="14">
        <v>0</v>
      </c>
      <c r="N44" s="14">
        <v>1720000</v>
      </c>
    </row>
    <row r="45" spans="1:14" s="68" customFormat="1" ht="11.25">
      <c r="A45" s="64"/>
      <c r="B45" s="65" t="s">
        <v>42</v>
      </c>
      <c r="C45" s="66" t="s">
        <v>23</v>
      </c>
      <c r="D45" s="66" t="s">
        <v>23</v>
      </c>
      <c r="E45" s="67">
        <f aca="true" t="shared" si="20" ref="E45:K45">E47</f>
        <v>3200000</v>
      </c>
      <c r="F45" s="67">
        <f t="shared" si="20"/>
        <v>200000</v>
      </c>
      <c r="G45" s="67">
        <f t="shared" si="20"/>
        <v>3000000</v>
      </c>
      <c r="H45" s="67">
        <f t="shared" si="20"/>
        <v>3200000</v>
      </c>
      <c r="I45" s="67">
        <f t="shared" si="20"/>
        <v>200000</v>
      </c>
      <c r="J45" s="67">
        <f t="shared" si="20"/>
        <v>0</v>
      </c>
      <c r="K45" s="67">
        <f t="shared" si="20"/>
        <v>200000</v>
      </c>
      <c r="L45" s="43">
        <f>M45+N45</f>
        <v>3000000</v>
      </c>
      <c r="M45" s="67">
        <f>M47</f>
        <v>0</v>
      </c>
      <c r="N45" s="67">
        <f>N47</f>
        <v>3000000</v>
      </c>
    </row>
    <row r="46" spans="1:15" s="76" customFormat="1" ht="13.5" customHeight="1">
      <c r="A46" s="69"/>
      <c r="B46" s="70" t="s">
        <v>33</v>
      </c>
      <c r="C46" s="71">
        <v>600</v>
      </c>
      <c r="D46" s="72">
        <v>60014</v>
      </c>
      <c r="E46" s="73">
        <f>F46+G46</f>
        <v>200000</v>
      </c>
      <c r="F46" s="73">
        <f>I46</f>
        <v>200000</v>
      </c>
      <c r="G46" s="73"/>
      <c r="H46" s="73">
        <f>I46+L46</f>
        <v>200000</v>
      </c>
      <c r="I46" s="73">
        <f>SUM(J46:K46)</f>
        <v>200000</v>
      </c>
      <c r="J46" s="73"/>
      <c r="K46" s="73">
        <f>K47</f>
        <v>200000</v>
      </c>
      <c r="L46" s="43">
        <f>M46+N46</f>
        <v>0</v>
      </c>
      <c r="M46" s="74"/>
      <c r="N46" s="74"/>
      <c r="O46" s="75"/>
    </row>
    <row r="47" spans="1:14" s="49" customFormat="1" ht="22.5">
      <c r="A47" s="45"/>
      <c r="B47" s="83" t="s">
        <v>44</v>
      </c>
      <c r="C47" s="47" t="s">
        <v>23</v>
      </c>
      <c r="D47" s="47" t="s">
        <v>23</v>
      </c>
      <c r="E47" s="48">
        <f aca="true" t="shared" si="21" ref="E47:N47">SUM(E48,E49)</f>
        <v>3200000</v>
      </c>
      <c r="F47" s="48">
        <f t="shared" si="21"/>
        <v>200000</v>
      </c>
      <c r="G47" s="48">
        <f t="shared" si="21"/>
        <v>3000000</v>
      </c>
      <c r="H47" s="48">
        <f t="shared" si="21"/>
        <v>3200000</v>
      </c>
      <c r="I47" s="48">
        <f t="shared" si="21"/>
        <v>200000</v>
      </c>
      <c r="J47" s="48">
        <f t="shared" si="21"/>
        <v>0</v>
      </c>
      <c r="K47" s="48">
        <f t="shared" si="21"/>
        <v>200000</v>
      </c>
      <c r="L47" s="48">
        <f t="shared" si="21"/>
        <v>3000000</v>
      </c>
      <c r="M47" s="48">
        <f t="shared" si="21"/>
        <v>0</v>
      </c>
      <c r="N47" s="48">
        <f t="shared" si="21"/>
        <v>3000000</v>
      </c>
    </row>
    <row r="48" spans="1:14" s="82" customFormat="1" ht="11.25">
      <c r="A48" s="78"/>
      <c r="B48" s="79">
        <v>2007</v>
      </c>
      <c r="C48" s="80" t="s">
        <v>23</v>
      </c>
      <c r="D48" s="80" t="s">
        <v>23</v>
      </c>
      <c r="E48" s="81">
        <f>SUM(F48:G48)</f>
        <v>200000</v>
      </c>
      <c r="F48" s="81">
        <f>I48</f>
        <v>200000</v>
      </c>
      <c r="G48" s="81">
        <f>L48</f>
        <v>0</v>
      </c>
      <c r="H48" s="81">
        <f>I48+L48</f>
        <v>200000</v>
      </c>
      <c r="I48" s="81">
        <f>SUM(J48:K48)</f>
        <v>200000</v>
      </c>
      <c r="J48" s="81"/>
      <c r="K48" s="81">
        <v>200000</v>
      </c>
      <c r="L48" s="43">
        <f>M48+N48</f>
        <v>0</v>
      </c>
      <c r="M48" s="81">
        <v>0</v>
      </c>
      <c r="N48" s="81">
        <v>0</v>
      </c>
    </row>
    <row r="49" spans="1:14" s="11" customFormat="1" ht="11.25">
      <c r="A49" s="17"/>
      <c r="B49" s="24">
        <v>2008</v>
      </c>
      <c r="C49" s="41" t="s">
        <v>23</v>
      </c>
      <c r="D49" s="42" t="s">
        <v>23</v>
      </c>
      <c r="E49" s="14">
        <f>SUM(F49:G49)</f>
        <v>3000000</v>
      </c>
      <c r="F49" s="14">
        <f>I49</f>
        <v>0</v>
      </c>
      <c r="G49" s="14">
        <f>L49</f>
        <v>3000000</v>
      </c>
      <c r="H49" s="14">
        <f>I49+L49</f>
        <v>3000000</v>
      </c>
      <c r="I49" s="14">
        <f>SUM(J49:K49)</f>
        <v>0</v>
      </c>
      <c r="J49" s="14"/>
      <c r="K49" s="43">
        <v>0</v>
      </c>
      <c r="L49" s="43">
        <f>M49+N49</f>
        <v>3000000</v>
      </c>
      <c r="M49" s="14">
        <v>0</v>
      </c>
      <c r="N49" s="14">
        <v>3000000</v>
      </c>
    </row>
    <row r="50" spans="1:14" s="68" customFormat="1" ht="11.25">
      <c r="A50" s="64"/>
      <c r="B50" s="65" t="s">
        <v>42</v>
      </c>
      <c r="C50" s="66" t="s">
        <v>23</v>
      </c>
      <c r="D50" s="66" t="s">
        <v>23</v>
      </c>
      <c r="E50" s="67">
        <f aca="true" t="shared" si="22" ref="E50:K50">E52</f>
        <v>3800000</v>
      </c>
      <c r="F50" s="67">
        <f t="shared" si="22"/>
        <v>200000</v>
      </c>
      <c r="G50" s="67">
        <f t="shared" si="22"/>
        <v>3600000</v>
      </c>
      <c r="H50" s="67">
        <f t="shared" si="22"/>
        <v>3800000</v>
      </c>
      <c r="I50" s="67">
        <f t="shared" si="22"/>
        <v>200000</v>
      </c>
      <c r="J50" s="67">
        <f t="shared" si="22"/>
        <v>0</v>
      </c>
      <c r="K50" s="67">
        <f t="shared" si="22"/>
        <v>200000</v>
      </c>
      <c r="L50" s="43">
        <f>M50+N50</f>
        <v>3600000</v>
      </c>
      <c r="M50" s="67">
        <f>M52</f>
        <v>0</v>
      </c>
      <c r="N50" s="67">
        <f>N52</f>
        <v>3600000</v>
      </c>
    </row>
    <row r="51" spans="1:15" s="76" customFormat="1" ht="13.5" customHeight="1">
      <c r="A51" s="69"/>
      <c r="B51" s="70" t="s">
        <v>33</v>
      </c>
      <c r="C51" s="71">
        <v>600</v>
      </c>
      <c r="D51" s="72">
        <v>60014</v>
      </c>
      <c r="E51" s="73">
        <f>F51+G51</f>
        <v>200000</v>
      </c>
      <c r="F51" s="73">
        <f>I51</f>
        <v>200000</v>
      </c>
      <c r="G51" s="73"/>
      <c r="H51" s="73">
        <f>I51+L51</f>
        <v>200000</v>
      </c>
      <c r="I51" s="73">
        <f>SUM(J51:K51)</f>
        <v>200000</v>
      </c>
      <c r="J51" s="73"/>
      <c r="K51" s="73">
        <f>K52</f>
        <v>200000</v>
      </c>
      <c r="L51" s="43">
        <f>M51+N51</f>
        <v>0</v>
      </c>
      <c r="M51" s="74"/>
      <c r="N51" s="74"/>
      <c r="O51" s="75"/>
    </row>
    <row r="52" spans="1:14" s="49" customFormat="1" ht="22.5">
      <c r="A52" s="84"/>
      <c r="B52" s="85" t="s">
        <v>45</v>
      </c>
      <c r="C52" s="47" t="s">
        <v>23</v>
      </c>
      <c r="D52" s="47" t="s">
        <v>23</v>
      </c>
      <c r="E52" s="48">
        <f aca="true" t="shared" si="23" ref="E52:N52">SUM(E53,E54)</f>
        <v>3800000</v>
      </c>
      <c r="F52" s="48">
        <f t="shared" si="23"/>
        <v>200000</v>
      </c>
      <c r="G52" s="48">
        <f t="shared" si="23"/>
        <v>3600000</v>
      </c>
      <c r="H52" s="48">
        <f t="shared" si="23"/>
        <v>3800000</v>
      </c>
      <c r="I52" s="48">
        <f t="shared" si="23"/>
        <v>200000</v>
      </c>
      <c r="J52" s="48">
        <f t="shared" si="23"/>
        <v>0</v>
      </c>
      <c r="K52" s="48">
        <f t="shared" si="23"/>
        <v>200000</v>
      </c>
      <c r="L52" s="48">
        <f t="shared" si="23"/>
        <v>3600000</v>
      </c>
      <c r="M52" s="48">
        <f t="shared" si="23"/>
        <v>0</v>
      </c>
      <c r="N52" s="48">
        <f t="shared" si="23"/>
        <v>3600000</v>
      </c>
    </row>
    <row r="53" spans="1:14" s="82" customFormat="1" ht="11.25">
      <c r="A53" s="86"/>
      <c r="B53" s="87">
        <v>2007</v>
      </c>
      <c r="C53" s="80" t="s">
        <v>23</v>
      </c>
      <c r="D53" s="80" t="s">
        <v>23</v>
      </c>
      <c r="E53" s="81">
        <f>SUM(F53:G53)</f>
        <v>200000</v>
      </c>
      <c r="F53" s="81">
        <f>I53</f>
        <v>200000</v>
      </c>
      <c r="G53" s="81">
        <f>L53</f>
        <v>0</v>
      </c>
      <c r="H53" s="81">
        <f>I53+L53</f>
        <v>200000</v>
      </c>
      <c r="I53" s="81">
        <f>SUM(J53:K53)</f>
        <v>200000</v>
      </c>
      <c r="J53" s="81"/>
      <c r="K53" s="81">
        <v>200000</v>
      </c>
      <c r="L53" s="43">
        <f>M53+N53</f>
        <v>0</v>
      </c>
      <c r="M53" s="81">
        <v>0</v>
      </c>
      <c r="N53" s="81">
        <v>0</v>
      </c>
    </row>
    <row r="54" spans="1:14" s="11" customFormat="1" ht="11.25">
      <c r="A54" s="88"/>
      <c r="B54" s="89">
        <v>2008</v>
      </c>
      <c r="C54" s="90" t="s">
        <v>23</v>
      </c>
      <c r="D54" s="90" t="s">
        <v>23</v>
      </c>
      <c r="E54" s="91">
        <f>SUM(F54:G54)</f>
        <v>3600000</v>
      </c>
      <c r="F54" s="91">
        <f>I54</f>
        <v>0</v>
      </c>
      <c r="G54" s="91">
        <f>L54</f>
        <v>3600000</v>
      </c>
      <c r="H54" s="91">
        <f>I54+L54</f>
        <v>3600000</v>
      </c>
      <c r="I54" s="91">
        <f>SUM(J54:K54)</f>
        <v>0</v>
      </c>
      <c r="J54" s="91"/>
      <c r="K54" s="92">
        <v>0</v>
      </c>
      <c r="L54" s="92">
        <f>M54+N54</f>
        <v>3600000</v>
      </c>
      <c r="M54" s="91">
        <v>0</v>
      </c>
      <c r="N54" s="91">
        <v>3600000</v>
      </c>
    </row>
    <row r="55" spans="1:14" s="62" customFormat="1" ht="12.75">
      <c r="A55" s="60"/>
      <c r="B55" s="9" t="s">
        <v>46</v>
      </c>
      <c r="C55" s="61" t="s">
        <v>23</v>
      </c>
      <c r="D55" s="61" t="s">
        <v>23</v>
      </c>
      <c r="E55" s="60">
        <f aca="true" t="shared" si="24" ref="E55:N55">E56+E57</f>
        <v>8820000</v>
      </c>
      <c r="F55" s="60">
        <f t="shared" si="24"/>
        <v>500000</v>
      </c>
      <c r="G55" s="60">
        <f t="shared" si="24"/>
        <v>8320000</v>
      </c>
      <c r="H55" s="60">
        <f t="shared" si="24"/>
        <v>8820000</v>
      </c>
      <c r="I55" s="60">
        <f t="shared" si="24"/>
        <v>500000</v>
      </c>
      <c r="J55" s="60">
        <f t="shared" si="24"/>
        <v>0</v>
      </c>
      <c r="K55" s="60">
        <f t="shared" si="24"/>
        <v>500000</v>
      </c>
      <c r="L55" s="60">
        <f t="shared" si="24"/>
        <v>8320000</v>
      </c>
      <c r="M55" s="60">
        <f t="shared" si="24"/>
        <v>0</v>
      </c>
      <c r="N55" s="60">
        <f t="shared" si="24"/>
        <v>8320000</v>
      </c>
    </row>
    <row r="56" spans="1:14" s="63" customFormat="1" ht="12.75">
      <c r="A56" s="60"/>
      <c r="B56" s="9" t="s">
        <v>39</v>
      </c>
      <c r="C56" s="61" t="s">
        <v>23</v>
      </c>
      <c r="D56" s="61" t="s">
        <v>23</v>
      </c>
      <c r="E56" s="60">
        <f aca="true" t="shared" si="25" ref="E56:N56">E43+E48+E53</f>
        <v>500000</v>
      </c>
      <c r="F56" s="60">
        <f t="shared" si="25"/>
        <v>500000</v>
      </c>
      <c r="G56" s="60">
        <f t="shared" si="25"/>
        <v>0</v>
      </c>
      <c r="H56" s="60">
        <f t="shared" si="25"/>
        <v>500000</v>
      </c>
      <c r="I56" s="60">
        <f t="shared" si="25"/>
        <v>500000</v>
      </c>
      <c r="J56" s="60">
        <f t="shared" si="25"/>
        <v>0</v>
      </c>
      <c r="K56" s="60">
        <f t="shared" si="25"/>
        <v>500000</v>
      </c>
      <c r="L56" s="60">
        <f t="shared" si="25"/>
        <v>0</v>
      </c>
      <c r="M56" s="60">
        <f t="shared" si="25"/>
        <v>0</v>
      </c>
      <c r="N56" s="60">
        <f t="shared" si="25"/>
        <v>0</v>
      </c>
    </row>
    <row r="57" spans="1:14" s="63" customFormat="1" ht="12.75">
      <c r="A57" s="60"/>
      <c r="B57" s="9" t="s">
        <v>47</v>
      </c>
      <c r="C57" s="61" t="s">
        <v>23</v>
      </c>
      <c r="D57" s="61" t="s">
        <v>23</v>
      </c>
      <c r="E57" s="60">
        <f aca="true" t="shared" si="26" ref="E57:N57">E44+E49+E54</f>
        <v>8320000</v>
      </c>
      <c r="F57" s="60">
        <f t="shared" si="26"/>
        <v>0</v>
      </c>
      <c r="G57" s="60">
        <f t="shared" si="26"/>
        <v>8320000</v>
      </c>
      <c r="H57" s="60">
        <f t="shared" si="26"/>
        <v>8320000</v>
      </c>
      <c r="I57" s="60">
        <f t="shared" si="26"/>
        <v>0</v>
      </c>
      <c r="J57" s="60">
        <f t="shared" si="26"/>
        <v>0</v>
      </c>
      <c r="K57" s="60">
        <f t="shared" si="26"/>
        <v>0</v>
      </c>
      <c r="L57" s="60">
        <f t="shared" si="26"/>
        <v>8320000</v>
      </c>
      <c r="M57" s="60">
        <f t="shared" si="26"/>
        <v>0</v>
      </c>
      <c r="N57" s="60">
        <f t="shared" si="26"/>
        <v>8320000</v>
      </c>
    </row>
    <row r="59" ht="12.75">
      <c r="J59" t="s">
        <v>48</v>
      </c>
    </row>
    <row r="61" ht="12.75">
      <c r="K61" t="s">
        <v>49</v>
      </c>
    </row>
  </sheetData>
  <mergeCells count="17">
    <mergeCell ref="A4:N4"/>
    <mergeCell ref="A6:A10"/>
    <mergeCell ref="B6:B10"/>
    <mergeCell ref="C6:D9"/>
    <mergeCell ref="E6:E10"/>
    <mergeCell ref="F6:G6"/>
    <mergeCell ref="H6:N6"/>
    <mergeCell ref="F7:F10"/>
    <mergeCell ref="G7:G10"/>
    <mergeCell ref="H7:H10"/>
    <mergeCell ref="I7:N7"/>
    <mergeCell ref="I8:K8"/>
    <mergeCell ref="L8:N8"/>
    <mergeCell ref="I9:I10"/>
    <mergeCell ref="J9:K9"/>
    <mergeCell ref="L9:L10"/>
    <mergeCell ref="M9:N9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2007-01-17T08:11:47Z</dcterms:created>
  <dcterms:modified xsi:type="dcterms:W3CDTF">2007-01-17T09:40:44Z</dcterms:modified>
  <cp:category/>
  <cp:version/>
  <cp:contentType/>
  <cp:contentStatus/>
</cp:coreProperties>
</file>