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<sst xmlns="http://schemas.openxmlformats.org/spreadsheetml/2006/main" count="129" uniqueCount="82">
  <si>
    <t>Realizacja dochodów własnych  2006 rok</t>
  </si>
  <si>
    <t>Stan środków pieniężnych na 1.01.2006r</t>
  </si>
  <si>
    <t>Dochody na 31.12.2006</t>
  </si>
  <si>
    <t>Wydatki na 31.12.2006</t>
  </si>
  <si>
    <t>Stan środków pieniężnych na 31.12.2006r</t>
  </si>
  <si>
    <t>Lp</t>
  </si>
  <si>
    <t>Dział</t>
  </si>
  <si>
    <t>Rozdział</t>
  </si>
  <si>
    <t>PAR.</t>
  </si>
  <si>
    <t>Jednostka realizująca dochody własne</t>
  </si>
  <si>
    <t>doch.</t>
  </si>
  <si>
    <t>wyd.</t>
  </si>
  <si>
    <t xml:space="preserve">Planowane </t>
  </si>
  <si>
    <t>Zrealizowane</t>
  </si>
  <si>
    <t>Planowane</t>
  </si>
  <si>
    <t>Powiatowy Zarząd Dróg</t>
  </si>
  <si>
    <t>Wpływy z różnych opłat</t>
  </si>
  <si>
    <t>0690</t>
  </si>
  <si>
    <t>Pozostałe odsetki</t>
  </si>
  <si>
    <t>0920</t>
  </si>
  <si>
    <t>Wpłata do budżetu nadwyżki dochodów własnych lub środków obrotowych</t>
  </si>
  <si>
    <t>2400</t>
  </si>
  <si>
    <t>KPPSP</t>
  </si>
  <si>
    <t>754</t>
  </si>
  <si>
    <t>75411</t>
  </si>
  <si>
    <t>Otrzymane spadki, zapisy i darowizny w postaci pieniężnej</t>
  </si>
  <si>
    <t>0960</t>
  </si>
  <si>
    <t>Zakup materiałów i wyposażenia</t>
  </si>
  <si>
    <t>4210</t>
  </si>
  <si>
    <t>Zakup usług pozostałych</t>
  </si>
  <si>
    <t>4300</t>
  </si>
  <si>
    <t>Opłaty na rzecz budżetów j.s.t.</t>
  </si>
  <si>
    <t>4520</t>
  </si>
  <si>
    <t>Wydatki na zakupy inwestycyjne</t>
  </si>
  <si>
    <t>6060</t>
  </si>
  <si>
    <t>Zespół Szkół Nr 1</t>
  </si>
  <si>
    <t>801</t>
  </si>
  <si>
    <t>80130</t>
  </si>
  <si>
    <t>Wpływy z usług</t>
  </si>
  <si>
    <t>0830</t>
  </si>
  <si>
    <t>Wynagrodzenia bezosobowe</t>
  </si>
  <si>
    <t>4170</t>
  </si>
  <si>
    <t>Zakup energii</t>
  </si>
  <si>
    <t>4260</t>
  </si>
  <si>
    <t>Powiatowy Ośrodek Doskonalenia Nauczycieli</t>
  </si>
  <si>
    <t>80142</t>
  </si>
  <si>
    <t>Wpływy do wyjaśnienia</t>
  </si>
  <si>
    <t>2980</t>
  </si>
  <si>
    <t>Składki na ubezpieczenie społeczne</t>
  </si>
  <si>
    <t>4110</t>
  </si>
  <si>
    <t>Składki na Fundusz Pracy</t>
  </si>
  <si>
    <t>4120</t>
  </si>
  <si>
    <t>Zakup pomocy naukowych, dydaktycznych</t>
  </si>
  <si>
    <t>4240</t>
  </si>
  <si>
    <t>Zakup usług remontowych</t>
  </si>
  <si>
    <t>4270</t>
  </si>
  <si>
    <t>Niewłaściwe obciążenia rachunku bieżącego</t>
  </si>
  <si>
    <t>4990</t>
  </si>
  <si>
    <t>Podróże służbowe krajowe</t>
  </si>
  <si>
    <t>4410</t>
  </si>
  <si>
    <t>Dom Dziecka  w Kowalewie</t>
  </si>
  <si>
    <t>852</t>
  </si>
  <si>
    <t>85201</t>
  </si>
  <si>
    <t>Świadczenia społeczne</t>
  </si>
  <si>
    <t>3110</t>
  </si>
  <si>
    <t>Zakup środków żywności</t>
  </si>
  <si>
    <t>4220</t>
  </si>
  <si>
    <t>Zakup leków, materiałów medycznych</t>
  </si>
  <si>
    <t>4230</t>
  </si>
  <si>
    <t>Bursa Szkolna</t>
  </si>
  <si>
    <t>854</t>
  </si>
  <si>
    <t>85410</t>
  </si>
  <si>
    <t>Mławska Hala Sportowa</t>
  </si>
  <si>
    <t>926</t>
  </si>
  <si>
    <t>92601</t>
  </si>
  <si>
    <t>Ogółem dochody własne</t>
  </si>
  <si>
    <t>Zarząd Powiatu Mławskiego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</si>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</sst>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  <font>
      <sz val="11"/>
      <color indexed="8"/>
      <name val="Arial CE"/>
      <family val="2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8"/>
      </bottom>
    </border>
    <border>
      <left style="medium"/>
      <right>
        <color indexed="63"/>
      </right>
      <top style="medium"/>
      <bottom>
        <color indexed="8"/>
      </bottom>
    </border>
    <border>
      <left>
        <color indexed="63"/>
      </left>
      <right style="medium"/>
      <top style="medium"/>
      <bottom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medium"/>
      <top>
        <color indexed="8"/>
      </top>
      <bottom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Font="1" applyAlignment="1">
      <alignment horizontal="left"/>
    </xf>
    <xf numFmtId="49" fontId="2" fillId="0" borderId="0" xfId="0" applyAlignment="1">
      <alignment/>
    </xf>
    <xf numFmtId="49" fontId="2" fillId="0" borderId="0" xfId="0" applyAlignment="1">
      <alignment horizontal="center"/>
    </xf>
    <xf numFmtId="4" fontId="1" fillId="0" borderId="0" xfId="0" applyAlignment="1">
      <alignment/>
    </xf>
    <xf numFmtId="0" fontId="3" fillId="0" borderId="0" xfId="0" applyAlignment="1">
      <alignment/>
    </xf>
    <xf numFmtId="0" fontId="1" fillId="0" borderId="0" xfId="0" applyBorder="1" applyAlignment="1">
      <alignment horizontal="center"/>
    </xf>
    <xf numFmtId="0" fontId="1" fillId="0" borderId="0" xfId="0" applyBorder="1" applyAlignment="1">
      <alignment horizontal="left"/>
    </xf>
    <xf numFmtId="49" fontId="2" fillId="0" borderId="0" xfId="0" applyBorder="1" applyAlignment="1">
      <alignment/>
    </xf>
    <xf numFmtId="49" fontId="2" fillId="0" borderId="0" xfId="0" applyBorder="1" applyAlignment="1">
      <alignment horizontal="center"/>
    </xf>
    <xf numFmtId="4" fontId="1" fillId="0" borderId="0" xfId="0" applyBorder="1" applyAlignment="1">
      <alignment/>
    </xf>
    <xf numFmtId="3" fontId="1" fillId="0" borderId="0" xfId="0" applyBorder="1" applyAlignment="1">
      <alignment/>
    </xf>
    <xf numFmtId="0" fontId="2" fillId="0" borderId="0" xfId="0" applyBorder="1" applyAlignment="1">
      <alignment/>
    </xf>
    <xf numFmtId="0" fontId="2" fillId="0" borderId="1" xfId="0" applyBorder="1" applyAlignment="1">
      <alignment/>
    </xf>
    <xf numFmtId="0" fontId="2" fillId="0" borderId="2" xfId="0" applyBorder="1" applyAlignment="1">
      <alignment/>
    </xf>
    <xf numFmtId="0" fontId="2" fillId="0" borderId="3" xfId="0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Border="1" applyAlignment="1">
      <alignment horizontal="center"/>
    </xf>
    <xf numFmtId="0" fontId="2" fillId="0" borderId="7" xfId="0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0" xfId="0" applyBorder="1" applyAlignment="1">
      <alignment/>
    </xf>
    <xf numFmtId="0" fontId="2" fillId="0" borderId="0" xfId="0" applyAlignment="1">
      <alignment/>
    </xf>
    <xf numFmtId="0" fontId="2" fillId="0" borderId="9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Border="1" applyAlignment="1">
      <alignment horizontal="center"/>
    </xf>
    <xf numFmtId="0" fontId="2" fillId="0" borderId="9" xfId="0" applyBorder="1" applyAlignment="1">
      <alignment horizontal="center"/>
    </xf>
    <xf numFmtId="0" fontId="2" fillId="0" borderId="11" xfId="0" applyBorder="1" applyAlignment="1">
      <alignment horizontal="center"/>
    </xf>
    <xf numFmtId="0" fontId="2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Border="1" applyAlignment="1">
      <alignment horizontal="center"/>
    </xf>
    <xf numFmtId="0" fontId="2" fillId="0" borderId="15" xfId="0" applyBorder="1" applyAlignment="1">
      <alignment horizontal="center"/>
    </xf>
    <xf numFmtId="0" fontId="2" fillId="0" borderId="16" xfId="0" applyBorder="1" applyAlignment="1">
      <alignment horizontal="center" wrapText="1"/>
    </xf>
    <xf numFmtId="0" fontId="4" fillId="0" borderId="9" xfId="0" applyFont="1" applyBorder="1" applyAlignment="1">
      <alignment/>
    </xf>
    <xf numFmtId="0" fontId="2" fillId="0" borderId="17" xfId="0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9" xfId="0" applyBorder="1" applyAlignment="1">
      <alignment horizontal="center"/>
    </xf>
    <xf numFmtId="0" fontId="2" fillId="0" borderId="20" xfId="0" applyBorder="1" applyAlignment="1">
      <alignment horizontal="center"/>
    </xf>
    <xf numFmtId="0" fontId="2" fillId="0" borderId="21" xfId="0" applyBorder="1" applyAlignment="1">
      <alignment horizontal="center"/>
    </xf>
    <xf numFmtId="0" fontId="2" fillId="0" borderId="22" xfId="0" applyBorder="1" applyAlignment="1">
      <alignment horizontal="center"/>
    </xf>
    <xf numFmtId="0" fontId="2" fillId="0" borderId="23" xfId="0" applyBorder="1" applyAlignment="1">
      <alignment horizontal="center"/>
    </xf>
    <xf numFmtId="0" fontId="2" fillId="0" borderId="24" xfId="0" applyBorder="1" applyAlignment="1">
      <alignment horizontal="center"/>
    </xf>
    <xf numFmtId="0" fontId="2" fillId="0" borderId="25" xfId="0" applyBorder="1" applyAlignment="1">
      <alignment horizontal="center"/>
    </xf>
    <xf numFmtId="0" fontId="1" fillId="0" borderId="26" xfId="0" applyBorder="1" applyAlignment="1">
      <alignment horizontal="center"/>
    </xf>
    <xf numFmtId="0" fontId="1" fillId="2" borderId="27" xfId="0" applyFont="1" applyBorder="1" applyAlignment="1">
      <alignment horizontal="left" wrapText="1"/>
    </xf>
    <xf numFmtId="49" fontId="1" fillId="2" borderId="26" xfId="0" applyBorder="1" applyAlignment="1">
      <alignment horizontal="center"/>
    </xf>
    <xf numFmtId="49" fontId="1" fillId="2" borderId="27" xfId="0" applyBorder="1" applyAlignment="1">
      <alignment horizontal="center"/>
    </xf>
    <xf numFmtId="4" fontId="1" fillId="2" borderId="26" xfId="0" applyNumberFormat="1" applyBorder="1" applyAlignment="1">
      <alignment/>
    </xf>
    <xf numFmtId="4" fontId="1" fillId="2" borderId="28" xfId="0" applyNumberFormat="1" applyBorder="1" applyAlignment="1">
      <alignment/>
    </xf>
    <xf numFmtId="4" fontId="1" fillId="2" borderId="29" xfId="0" applyNumberFormat="1" applyBorder="1" applyAlignment="1">
      <alignment/>
    </xf>
    <xf numFmtId="4" fontId="1" fillId="2" borderId="30" xfId="0" applyNumberFormat="1" applyBorder="1" applyAlignment="1">
      <alignment/>
    </xf>
    <xf numFmtId="0" fontId="2" fillId="0" borderId="17" xfId="0" applyBorder="1" applyAlignment="1">
      <alignment horizontal="center"/>
    </xf>
    <xf numFmtId="0" fontId="2" fillId="0" borderId="31" xfId="0" applyBorder="1" applyAlignment="1">
      <alignment wrapText="1"/>
    </xf>
    <xf numFmtId="49" fontId="2" fillId="0" borderId="17" xfId="0" applyBorder="1" applyAlignment="1">
      <alignment/>
    </xf>
    <xf numFmtId="49" fontId="2" fillId="0" borderId="31" xfId="0" applyBorder="1" applyAlignment="1">
      <alignment/>
    </xf>
    <xf numFmtId="49" fontId="2" fillId="0" borderId="17" xfId="0" applyBorder="1" applyAlignment="1">
      <alignment horizontal="center"/>
    </xf>
    <xf numFmtId="49" fontId="2" fillId="0" borderId="31" xfId="0" applyBorder="1" applyAlignment="1">
      <alignment horizontal="center"/>
    </xf>
    <xf numFmtId="4" fontId="2" fillId="0" borderId="17" xfId="0" applyNumberFormat="1" applyBorder="1" applyAlignment="1">
      <alignment/>
    </xf>
    <xf numFmtId="4" fontId="2" fillId="0" borderId="32" xfId="0" applyNumberFormat="1" applyBorder="1" applyAlignment="1">
      <alignment/>
    </xf>
    <xf numFmtId="4" fontId="2" fillId="0" borderId="33" xfId="0" applyNumberFormat="1" applyBorder="1" applyAlignment="1">
      <alignment/>
    </xf>
    <xf numFmtId="4" fontId="2" fillId="0" borderId="34" xfId="0" applyNumberFormat="1" applyBorder="1" applyAlignment="1">
      <alignment/>
    </xf>
    <xf numFmtId="0" fontId="2" fillId="0" borderId="31" xfId="0" applyFont="1" applyBorder="1" applyAlignment="1">
      <alignment wrapText="1"/>
    </xf>
    <xf numFmtId="49" fontId="2" fillId="0" borderId="17" xfId="0" applyFont="1" applyBorder="1" applyAlignment="1">
      <alignment horizontal="center"/>
    </xf>
    <xf numFmtId="0" fontId="2" fillId="0" borderId="35" xfId="0" applyBorder="1" applyAlignment="1">
      <alignment horizontal="center"/>
    </xf>
    <xf numFmtId="0" fontId="2" fillId="0" borderId="36" xfId="0" applyFont="1" applyBorder="1" applyAlignment="1">
      <alignment wrapText="1"/>
    </xf>
    <xf numFmtId="49" fontId="2" fillId="0" borderId="35" xfId="0" applyBorder="1" applyAlignment="1">
      <alignment/>
    </xf>
    <xf numFmtId="49" fontId="2" fillId="0" borderId="36" xfId="0" applyBorder="1" applyAlignment="1">
      <alignment/>
    </xf>
    <xf numFmtId="49" fontId="2" fillId="0" borderId="35" xfId="0" applyBorder="1" applyAlignment="1">
      <alignment horizontal="center"/>
    </xf>
    <xf numFmtId="49" fontId="2" fillId="0" borderId="36" xfId="0" applyFont="1" applyBorder="1" applyAlignment="1">
      <alignment horizontal="center"/>
    </xf>
    <xf numFmtId="4" fontId="2" fillId="0" borderId="35" xfId="0" applyNumberFormat="1" applyBorder="1" applyAlignment="1">
      <alignment/>
    </xf>
    <xf numFmtId="4" fontId="2" fillId="0" borderId="37" xfId="0" applyNumberFormat="1" applyBorder="1" applyAlignment="1">
      <alignment/>
    </xf>
    <xf numFmtId="4" fontId="2" fillId="0" borderId="38" xfId="0" applyNumberFormat="1" applyBorder="1" applyAlignment="1">
      <alignment/>
    </xf>
    <xf numFmtId="4" fontId="2" fillId="0" borderId="39" xfId="0" applyNumberFormat="1" applyBorder="1" applyAlignment="1">
      <alignment/>
    </xf>
    <xf numFmtId="0" fontId="1" fillId="0" borderId="27" xfId="0" applyFont="1" applyBorder="1" applyAlignment="1">
      <alignment wrapText="1"/>
    </xf>
    <xf numFmtId="49" fontId="1" fillId="0" borderId="26" xfId="0" applyFont="1" applyBorder="1" applyAlignment="1">
      <alignment horizontal="center"/>
    </xf>
    <xf numFmtId="49" fontId="1" fillId="0" borderId="27" xfId="0" applyFont="1" applyBorder="1" applyAlignment="1">
      <alignment horizontal="center"/>
    </xf>
    <xf numFmtId="49" fontId="1" fillId="0" borderId="26" xfId="0" applyBorder="1" applyAlignment="1">
      <alignment horizontal="center"/>
    </xf>
    <xf numFmtId="49" fontId="1" fillId="0" borderId="27" xfId="0" applyBorder="1" applyAlignment="1">
      <alignment horizontal="center"/>
    </xf>
    <xf numFmtId="4" fontId="1" fillId="0" borderId="26" xfId="0" applyNumberFormat="1" applyBorder="1" applyAlignment="1">
      <alignment/>
    </xf>
    <xf numFmtId="4" fontId="1" fillId="0" borderId="28" xfId="0" applyNumberFormat="1" applyBorder="1" applyAlignment="1">
      <alignment/>
    </xf>
    <xf numFmtId="4" fontId="1" fillId="0" borderId="29" xfId="0" applyNumberFormat="1" applyBorder="1" applyAlignment="1">
      <alignment/>
    </xf>
    <xf numFmtId="0" fontId="2" fillId="0" borderId="31" xfId="0" applyFont="1" applyBorder="1" applyAlignment="1">
      <alignment/>
    </xf>
    <xf numFmtId="49" fontId="2" fillId="0" borderId="31" xfId="0" applyFont="1" applyBorder="1" applyAlignment="1">
      <alignment horizontal="center"/>
    </xf>
    <xf numFmtId="0" fontId="2" fillId="0" borderId="40" xfId="0" applyBorder="1" applyAlignment="1">
      <alignment horizontal="center"/>
    </xf>
    <xf numFmtId="0" fontId="2" fillId="0" borderId="41" xfId="0" applyFont="1" applyBorder="1" applyAlignment="1">
      <alignment/>
    </xf>
    <xf numFmtId="49" fontId="2" fillId="0" borderId="40" xfId="0" applyBorder="1" applyAlignment="1">
      <alignment/>
    </xf>
    <xf numFmtId="49" fontId="2" fillId="0" borderId="41" xfId="0" applyBorder="1" applyAlignment="1">
      <alignment/>
    </xf>
    <xf numFmtId="49" fontId="2" fillId="0" borderId="41" xfId="0" applyFont="1" applyBorder="1" applyAlignment="1">
      <alignment horizontal="center"/>
    </xf>
    <xf numFmtId="4" fontId="2" fillId="0" borderId="40" xfId="0" applyNumberFormat="1" applyBorder="1" applyAlignment="1">
      <alignment/>
    </xf>
    <xf numFmtId="4" fontId="2" fillId="0" borderId="42" xfId="0" applyNumberFormat="1" applyBorder="1" applyAlignment="1">
      <alignment/>
    </xf>
    <xf numFmtId="4" fontId="2" fillId="0" borderId="43" xfId="0" applyNumberFormat="1" applyBorder="1" applyAlignment="1">
      <alignment/>
    </xf>
    <xf numFmtId="4" fontId="2" fillId="0" borderId="44" xfId="0" applyNumberFormat="1" applyBorder="1" applyAlignment="1">
      <alignment/>
    </xf>
    <xf numFmtId="0" fontId="2" fillId="0" borderId="36" xfId="0" applyFont="1" applyBorder="1" applyAlignment="1">
      <alignment/>
    </xf>
    <xf numFmtId="4" fontId="1" fillId="0" borderId="26" xfId="0" applyNumberFormat="1" applyBorder="1" applyAlignment="1">
      <alignment horizontal="right"/>
    </xf>
    <xf numFmtId="4" fontId="2" fillId="0" borderId="32" xfId="0" applyNumberFormat="1" applyBorder="1" applyAlignment="1">
      <alignment/>
    </xf>
    <xf numFmtId="4" fontId="2" fillId="0" borderId="33" xfId="0" applyNumberFormat="1" applyBorder="1" applyAlignment="1">
      <alignment horizontal="right"/>
    </xf>
    <xf numFmtId="4" fontId="2" fillId="0" borderId="33" xfId="0" applyNumberFormat="1" applyBorder="1" applyAlignment="1">
      <alignment horizontal="right"/>
    </xf>
    <xf numFmtId="49" fontId="2" fillId="0" borderId="31" xfId="0" applyFont="1" applyBorder="1" applyAlignment="1">
      <alignment horizontal="center"/>
    </xf>
    <xf numFmtId="4" fontId="2" fillId="0" borderId="17" xfId="0" applyNumberFormat="1" applyBorder="1" applyAlignment="1">
      <alignment horizontal="center"/>
    </xf>
    <xf numFmtId="4" fontId="2" fillId="0" borderId="33" xfId="0" applyNumberFormat="1" applyBorder="1" applyAlignment="1">
      <alignment horizontal="center"/>
    </xf>
    <xf numFmtId="4" fontId="2" fillId="0" borderId="34" xfId="0" applyNumberFormat="1" applyBorder="1" applyAlignment="1">
      <alignment horizontal="center"/>
    </xf>
    <xf numFmtId="4" fontId="2" fillId="0" borderId="33" xfId="0" applyNumberFormat="1" applyFont="1" applyBorder="1" applyAlignment="1">
      <alignment horizontal="right"/>
    </xf>
    <xf numFmtId="0" fontId="2" fillId="0" borderId="36" xfId="0" applyBorder="1" applyAlignment="1">
      <alignment wrapText="1"/>
    </xf>
    <xf numFmtId="49" fontId="2" fillId="0" borderId="36" xfId="0" applyBorder="1" applyAlignment="1">
      <alignment horizontal="center"/>
    </xf>
    <xf numFmtId="4" fontId="2" fillId="0" borderId="35" xfId="0" applyNumberFormat="1" applyBorder="1" applyAlignment="1">
      <alignment horizontal="center"/>
    </xf>
    <xf numFmtId="4" fontId="2" fillId="0" borderId="37" xfId="0" applyNumberFormat="1" applyBorder="1" applyAlignment="1">
      <alignment/>
    </xf>
    <xf numFmtId="4" fontId="2" fillId="0" borderId="38" xfId="0" applyNumberFormat="1" applyBorder="1" applyAlignment="1">
      <alignment horizontal="center"/>
    </xf>
    <xf numFmtId="4" fontId="2" fillId="0" borderId="38" xfId="0" applyNumberFormat="1" applyFill="1" applyBorder="1" applyAlignment="1">
      <alignment horizontal="right"/>
    </xf>
    <xf numFmtId="4" fontId="2" fillId="0" borderId="38" xfId="0" applyNumberFormat="1" applyBorder="1" applyAlignment="1">
      <alignment horizontal="right"/>
    </xf>
    <xf numFmtId="4" fontId="2" fillId="0" borderId="39" xfId="0" applyNumberFormat="1" applyBorder="1" applyAlignment="1">
      <alignment horizontal="center"/>
    </xf>
    <xf numFmtId="4" fontId="1" fillId="0" borderId="28" xfId="0" applyNumberFormat="1" applyBorder="1" applyAlignment="1">
      <alignment horizontal="right"/>
    </xf>
    <xf numFmtId="4" fontId="1" fillId="0" borderId="29" xfId="0" applyNumberFormat="1" applyBorder="1" applyAlignment="1">
      <alignment horizontal="right"/>
    </xf>
    <xf numFmtId="0" fontId="2" fillId="0" borderId="45" xfId="0" applyBorder="1" applyAlignment="1">
      <alignment horizontal="center"/>
    </xf>
    <xf numFmtId="49" fontId="2" fillId="0" borderId="46" xfId="0" applyFont="1" applyBorder="1" applyAlignment="1">
      <alignment horizontal="left"/>
    </xf>
    <xf numFmtId="49" fontId="2" fillId="0" borderId="17" xfId="0" applyFont="1" applyBorder="1" applyAlignment="1">
      <alignment horizontal="left"/>
    </xf>
    <xf numFmtId="49" fontId="2" fillId="0" borderId="32" xfId="0" applyFont="1" applyBorder="1" applyAlignment="1">
      <alignment horizontal="left"/>
    </xf>
    <xf numFmtId="49" fontId="2" fillId="0" borderId="40" xfId="0" applyBorder="1" applyAlignment="1">
      <alignment horizontal="center"/>
    </xf>
    <xf numFmtId="4" fontId="2" fillId="0" borderId="40" xfId="0" applyNumberFormat="1" applyBorder="1" applyAlignment="1">
      <alignment horizontal="center"/>
    </xf>
    <xf numFmtId="4" fontId="2" fillId="0" borderId="42" xfId="0" applyNumberFormat="1" applyBorder="1" applyAlignment="1">
      <alignment/>
    </xf>
    <xf numFmtId="4" fontId="2" fillId="0" borderId="43" xfId="0" applyNumberFormat="1" applyBorder="1" applyAlignment="1">
      <alignment horizontal="center"/>
    </xf>
    <xf numFmtId="4" fontId="2" fillId="0" borderId="43" xfId="0" applyNumberFormat="1" applyBorder="1" applyAlignment="1">
      <alignment horizontal="right"/>
    </xf>
    <xf numFmtId="4" fontId="2" fillId="0" borderId="44" xfId="0" applyNumberFormat="1" applyBorder="1" applyAlignment="1">
      <alignment horizontal="center"/>
    </xf>
    <xf numFmtId="0" fontId="2" fillId="0" borderId="41" xfId="0" applyFont="1" applyBorder="1" applyAlignment="1">
      <alignment wrapText="1"/>
    </xf>
    <xf numFmtId="0" fontId="1" fillId="0" borderId="27" xfId="0" applyBorder="1" applyAlignment="1">
      <alignment wrapText="1"/>
    </xf>
    <xf numFmtId="4" fontId="1" fillId="0" borderId="30" xfId="0" applyNumberFormat="1" applyBorder="1" applyAlignment="1">
      <alignment/>
    </xf>
    <xf numFmtId="0" fontId="1" fillId="0" borderId="40" xfId="0" applyBorder="1" applyAlignment="1">
      <alignment horizontal="center"/>
    </xf>
    <xf numFmtId="49" fontId="1" fillId="0" borderId="31" xfId="0" applyBorder="1" applyAlignment="1">
      <alignment horizontal="center"/>
    </xf>
    <xf numFmtId="4" fontId="2" fillId="0" borderId="17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1" fillId="0" borderId="33" xfId="0" applyNumberFormat="1" applyBorder="1" applyAlignment="1">
      <alignment/>
    </xf>
    <xf numFmtId="4" fontId="1" fillId="0" borderId="34" xfId="0" applyNumberFormat="1" applyBorder="1" applyAlignment="1">
      <alignment/>
    </xf>
    <xf numFmtId="0" fontId="1" fillId="0" borderId="45" xfId="0" applyBorder="1" applyAlignment="1">
      <alignment horizontal="center"/>
    </xf>
    <xf numFmtId="0" fontId="1" fillId="0" borderId="47" xfId="0" applyBorder="1" applyAlignment="1">
      <alignment horizontal="center"/>
    </xf>
    <xf numFmtId="49" fontId="1" fillId="0" borderId="48" xfId="0" applyBorder="1" applyAlignment="1">
      <alignment horizontal="center"/>
    </xf>
    <xf numFmtId="4" fontId="2" fillId="0" borderId="49" xfId="0" applyNumberFormat="1" applyFont="1" applyBorder="1" applyAlignment="1">
      <alignment/>
    </xf>
    <xf numFmtId="4" fontId="2" fillId="0" borderId="50" xfId="0" applyNumberFormat="1" applyFont="1" applyBorder="1" applyAlignment="1">
      <alignment/>
    </xf>
    <xf numFmtId="4" fontId="2" fillId="0" borderId="51" xfId="0" applyNumberFormat="1" applyFont="1" applyBorder="1" applyAlignment="1">
      <alignment/>
    </xf>
    <xf numFmtId="4" fontId="2" fillId="0" borderId="52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0" fontId="2" fillId="0" borderId="21" xfId="0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4" xfId="0" applyBorder="1" applyAlignment="1">
      <alignment horizontal="right"/>
    </xf>
    <xf numFmtId="0" fontId="5" fillId="0" borderId="24" xfId="0" applyBorder="1" applyAlignment="1">
      <alignment horizontal="right"/>
    </xf>
    <xf numFmtId="0" fontId="5" fillId="0" borderId="20" xfId="0" applyBorder="1" applyAlignment="1">
      <alignment horizontal="right"/>
    </xf>
    <xf numFmtId="4" fontId="5" fillId="0" borderId="21" xfId="0" applyNumberFormat="1" applyBorder="1" applyAlignment="1">
      <alignment/>
    </xf>
    <xf numFmtId="4" fontId="5" fillId="0" borderId="23" xfId="0" applyNumberFormat="1" applyBorder="1" applyAlignment="1">
      <alignment/>
    </xf>
    <xf numFmtId="4" fontId="5" fillId="0" borderId="24" xfId="0" applyNumberFormat="1" applyBorder="1" applyAlignment="1">
      <alignment/>
    </xf>
    <xf numFmtId="4" fontId="1" fillId="0" borderId="25" xfId="0" applyNumberFormat="1" applyBorder="1" applyAlignment="1">
      <alignment/>
    </xf>
    <xf numFmtId="0" fontId="3" fillId="0" borderId="0" xfId="0" applyBorder="1" applyAlignment="1">
      <alignment/>
    </xf>
    <xf numFmtId="0" fontId="2" fillId="0" borderId="0" xfId="0" applyBorder="1" applyAlignment="1">
      <alignment/>
    </xf>
    <xf numFmtId="49" fontId="6" fillId="0" borderId="0" xfId="0" applyAlignment="1">
      <alignment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workbookViewId="0" topLeftCell="F1">
      <selection activeCell="N10" sqref="N10"/>
    </sheetView>
  </sheetViews>
  <sheetFormatPr defaultColWidth="9.140625" defaultRowHeight="12.75"/>
  <cols>
    <col min="1" max="1" width="3.7109375" style="0" customWidth="1"/>
    <col min="2" max="2" width="39.140625" style="0" customWidth="1"/>
    <col min="3" max="3" width="7.00390625" style="0" customWidth="1"/>
    <col min="4" max="4" width="8.7109375" style="0" customWidth="1"/>
    <col min="5" max="5" width="7.421875" style="0" customWidth="1"/>
    <col min="6" max="6" width="9.00390625" style="0" customWidth="1"/>
    <col min="7" max="7" width="12.7109375" style="0" customWidth="1"/>
    <col min="8" max="8" width="12.00390625" style="0" customWidth="1"/>
    <col min="9" max="9" width="12.8515625" style="0" customWidth="1"/>
    <col min="10" max="10" width="11.8515625" style="0" customWidth="1"/>
    <col min="11" max="11" width="12.28125" style="0" customWidth="1"/>
    <col min="12" max="12" width="11.8515625" style="0" customWidth="1"/>
    <col min="13" max="16384" width="9.00390625" style="0" customWidth="1"/>
  </cols>
  <sheetData>
    <row r="1" spans="1:256" ht="24" customHeight="1">
      <c r="A1" s="1"/>
      <c r="B1" s="2" t="s">
        <v>0</v>
      </c>
      <c r="C1" s="3"/>
      <c r="D1" s="3"/>
      <c r="E1" s="4"/>
      <c r="F1" s="4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 customHeight="1" thickBot="1">
      <c r="A2" s="7"/>
      <c r="B2" s="8"/>
      <c r="C2" s="9"/>
      <c r="D2" s="9"/>
      <c r="E2" s="10"/>
      <c r="F2" s="10"/>
      <c r="G2" s="11"/>
      <c r="H2" s="12"/>
      <c r="I2" s="13"/>
      <c r="J2" s="13"/>
      <c r="K2" s="13"/>
      <c r="L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5" customHeight="1" thickBot="1">
      <c r="A3" s="14"/>
      <c r="B3" s="14"/>
      <c r="C3" s="15"/>
      <c r="D3" s="14"/>
      <c r="E3" s="14"/>
      <c r="F3" s="16"/>
      <c r="G3" s="17" t="s">
        <v>1</v>
      </c>
      <c r="H3" s="18" t="s">
        <v>2</v>
      </c>
      <c r="I3" s="19"/>
      <c r="J3" s="18" t="s">
        <v>3</v>
      </c>
      <c r="K3" s="20"/>
      <c r="L3" s="21" t="s">
        <v>4</v>
      </c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15" customHeight="1" thickBot="1">
      <c r="A4" s="24" t="s">
        <v>5</v>
      </c>
      <c r="B4" s="25"/>
      <c r="C4" s="26" t="s">
        <v>6</v>
      </c>
      <c r="D4" s="27" t="s">
        <v>7</v>
      </c>
      <c r="E4" s="27" t="s">
        <v>8</v>
      </c>
      <c r="F4" s="28" t="s">
        <v>8</v>
      </c>
      <c r="G4" s="29"/>
      <c r="H4" s="30"/>
      <c r="I4" s="31"/>
      <c r="J4" s="30"/>
      <c r="K4" s="32"/>
      <c r="L4" s="33"/>
      <c r="M4" s="2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21" customHeight="1" thickBot="1">
      <c r="A5" s="24"/>
      <c r="B5" s="34" t="s">
        <v>9</v>
      </c>
      <c r="C5" s="26"/>
      <c r="D5" s="27"/>
      <c r="E5" s="27" t="s">
        <v>10</v>
      </c>
      <c r="F5" s="28" t="s">
        <v>11</v>
      </c>
      <c r="G5" s="35"/>
      <c r="H5" s="36" t="s">
        <v>12</v>
      </c>
      <c r="I5" s="36" t="s">
        <v>13</v>
      </c>
      <c r="J5" s="37" t="s">
        <v>14</v>
      </c>
      <c r="K5" s="38" t="s">
        <v>13</v>
      </c>
      <c r="L5" s="33"/>
      <c r="M5" s="2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15" customHeight="1" thickBot="1">
      <c r="A6" s="39">
        <v>1</v>
      </c>
      <c r="B6" s="40">
        <v>2</v>
      </c>
      <c r="C6" s="41">
        <v>3</v>
      </c>
      <c r="D6" s="42">
        <v>4</v>
      </c>
      <c r="E6" s="41">
        <v>5</v>
      </c>
      <c r="F6" s="42">
        <v>6</v>
      </c>
      <c r="G6" s="41">
        <v>7</v>
      </c>
      <c r="H6" s="43">
        <v>8</v>
      </c>
      <c r="I6" s="44">
        <v>9</v>
      </c>
      <c r="J6" s="44">
        <v>10</v>
      </c>
      <c r="K6" s="44">
        <v>11</v>
      </c>
      <c r="L6" s="45">
        <v>12</v>
      </c>
      <c r="M6" s="2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18.75" customHeight="1">
      <c r="A7" s="46">
        <v>1</v>
      </c>
      <c r="B7" s="47" t="s">
        <v>15</v>
      </c>
      <c r="C7" s="48">
        <v>600</v>
      </c>
      <c r="D7" s="49">
        <v>60014</v>
      </c>
      <c r="E7" s="48"/>
      <c r="F7" s="49"/>
      <c r="G7" s="50">
        <v>68943.92</v>
      </c>
      <c r="H7" s="51">
        <f>SUM(H8:H9)</f>
        <v>15874.62</v>
      </c>
      <c r="I7" s="52">
        <f>SUM(I8:I9)</f>
        <v>15874.62</v>
      </c>
      <c r="J7" s="52">
        <f>J10</f>
        <v>84818.54</v>
      </c>
      <c r="K7" s="52">
        <f>K10</f>
        <v>84818.54</v>
      </c>
      <c r="L7" s="53">
        <f>G7+I7-K7</f>
        <v>0</v>
      </c>
      <c r="M7" s="22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15.75" customHeight="1">
      <c r="A8" s="54"/>
      <c r="B8" s="55" t="s">
        <v>16</v>
      </c>
      <c r="C8" s="56"/>
      <c r="D8" s="57"/>
      <c r="E8" s="58" t="s">
        <v>17</v>
      </c>
      <c r="F8" s="59"/>
      <c r="G8" s="60"/>
      <c r="H8" s="61">
        <v>15874.62</v>
      </c>
      <c r="I8" s="62">
        <v>15312.19</v>
      </c>
      <c r="J8" s="62"/>
      <c r="K8" s="62"/>
      <c r="L8" s="63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17.25" customHeight="1">
      <c r="A9" s="54"/>
      <c r="B9" s="64" t="s">
        <v>18</v>
      </c>
      <c r="C9" s="56"/>
      <c r="D9" s="57"/>
      <c r="E9" s="65" t="s">
        <v>19</v>
      </c>
      <c r="F9" s="59"/>
      <c r="G9" s="60"/>
      <c r="H9" s="61"/>
      <c r="I9" s="62">
        <v>562.43</v>
      </c>
      <c r="J9" s="62"/>
      <c r="K9" s="62"/>
      <c r="L9" s="63"/>
      <c r="M9" s="2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28.5" customHeight="1" thickBot="1">
      <c r="A10" s="66"/>
      <c r="B10" s="67" t="s">
        <v>20</v>
      </c>
      <c r="C10" s="68"/>
      <c r="D10" s="69"/>
      <c r="E10" s="70"/>
      <c r="F10" s="71" t="s">
        <v>21</v>
      </c>
      <c r="G10" s="72"/>
      <c r="H10" s="73"/>
      <c r="I10" s="74"/>
      <c r="J10" s="74">
        <v>84818.54</v>
      </c>
      <c r="K10" s="74">
        <v>84818.54</v>
      </c>
      <c r="L10" s="75"/>
      <c r="M10" s="2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18" customHeight="1">
      <c r="A11" s="46">
        <v>2</v>
      </c>
      <c r="B11" s="76" t="s">
        <v>22</v>
      </c>
      <c r="C11" s="77" t="s">
        <v>23</v>
      </c>
      <c r="D11" s="78" t="s">
        <v>24</v>
      </c>
      <c r="E11" s="79"/>
      <c r="F11" s="80"/>
      <c r="G11" s="81">
        <v>35970.7</v>
      </c>
      <c r="H11" s="82">
        <f>SUM(H12:H17)</f>
        <v>27464.9</v>
      </c>
      <c r="I11" s="83">
        <f>SUM(I12:I17)</f>
        <v>28212.92</v>
      </c>
      <c r="J11" s="83">
        <f>SUM(J12:J17)</f>
        <v>33442.36</v>
      </c>
      <c r="K11" s="83">
        <f>SUM(K12:K17)</f>
        <v>33442.36</v>
      </c>
      <c r="L11" s="53">
        <f>G11+I11-K11</f>
        <v>30741.259999999995</v>
      </c>
      <c r="M11" s="2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15" customHeight="1">
      <c r="A12" s="54"/>
      <c r="B12" s="64" t="s">
        <v>18</v>
      </c>
      <c r="C12" s="56"/>
      <c r="D12" s="57"/>
      <c r="E12" s="65" t="s">
        <v>19</v>
      </c>
      <c r="F12" s="57"/>
      <c r="G12" s="60"/>
      <c r="H12" s="61">
        <v>514.9</v>
      </c>
      <c r="I12" s="62">
        <v>712.92</v>
      </c>
      <c r="J12" s="62"/>
      <c r="K12" s="62"/>
      <c r="L12" s="63"/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8.5" customHeight="1">
      <c r="A13" s="54"/>
      <c r="B13" s="64" t="s">
        <v>25</v>
      </c>
      <c r="C13" s="56"/>
      <c r="D13" s="57"/>
      <c r="E13" s="65" t="s">
        <v>26</v>
      </c>
      <c r="F13" s="57"/>
      <c r="G13" s="60"/>
      <c r="H13" s="61">
        <v>26950</v>
      </c>
      <c r="I13" s="62">
        <v>27500</v>
      </c>
      <c r="J13" s="62"/>
      <c r="K13" s="62"/>
      <c r="L13" s="63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15.75" customHeight="1">
      <c r="A14" s="54"/>
      <c r="B14" s="84" t="s">
        <v>27</v>
      </c>
      <c r="C14" s="56"/>
      <c r="D14" s="57"/>
      <c r="E14" s="56"/>
      <c r="F14" s="85" t="s">
        <v>28</v>
      </c>
      <c r="G14" s="60"/>
      <c r="H14" s="61"/>
      <c r="I14" s="62"/>
      <c r="J14" s="62">
        <v>10910.44</v>
      </c>
      <c r="K14" s="62">
        <v>10910.44</v>
      </c>
      <c r="L14" s="63"/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15.75" customHeight="1">
      <c r="A15" s="54"/>
      <c r="B15" s="84" t="s">
        <v>29</v>
      </c>
      <c r="C15" s="56"/>
      <c r="D15" s="57"/>
      <c r="E15" s="56"/>
      <c r="F15" s="85" t="s">
        <v>30</v>
      </c>
      <c r="G15" s="60"/>
      <c r="H15" s="61"/>
      <c r="I15" s="62"/>
      <c r="J15" s="62">
        <v>1596.92</v>
      </c>
      <c r="K15" s="62">
        <v>1596.92</v>
      </c>
      <c r="L15" s="63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15.75" customHeight="1">
      <c r="A16" s="86"/>
      <c r="B16" s="87" t="s">
        <v>31</v>
      </c>
      <c r="C16" s="88"/>
      <c r="D16" s="89"/>
      <c r="E16" s="88"/>
      <c r="F16" s="90" t="s">
        <v>32</v>
      </c>
      <c r="G16" s="91"/>
      <c r="H16" s="92"/>
      <c r="I16" s="93"/>
      <c r="J16" s="93">
        <v>900</v>
      </c>
      <c r="K16" s="93">
        <v>900</v>
      </c>
      <c r="L16" s="94"/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16.5" customHeight="1" thickBot="1">
      <c r="A17" s="66"/>
      <c r="B17" s="95" t="s">
        <v>33</v>
      </c>
      <c r="C17" s="68"/>
      <c r="D17" s="69"/>
      <c r="E17" s="68"/>
      <c r="F17" s="71" t="s">
        <v>34</v>
      </c>
      <c r="G17" s="72"/>
      <c r="H17" s="73"/>
      <c r="I17" s="74"/>
      <c r="J17" s="74">
        <v>20035</v>
      </c>
      <c r="K17" s="74">
        <v>20035</v>
      </c>
      <c r="L17" s="75"/>
      <c r="M17" s="2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6.5" customHeight="1">
      <c r="A18" s="46">
        <v>3</v>
      </c>
      <c r="B18" s="76" t="s">
        <v>35</v>
      </c>
      <c r="C18" s="79" t="s">
        <v>36</v>
      </c>
      <c r="D18" s="78" t="s">
        <v>37</v>
      </c>
      <c r="E18" s="79"/>
      <c r="F18" s="80"/>
      <c r="G18" s="96">
        <v>72088.81</v>
      </c>
      <c r="H18" s="82">
        <f>H19+H20</f>
        <v>43500</v>
      </c>
      <c r="I18" s="83">
        <f>SUM(I19:I24)</f>
        <v>39757.62</v>
      </c>
      <c r="J18" s="83">
        <f>SUM(J19:J24)</f>
        <v>48500</v>
      </c>
      <c r="K18" s="83">
        <f>SUM(K19:K24)</f>
        <v>39595.899999999994</v>
      </c>
      <c r="L18" s="53">
        <f>G18+I18-K18</f>
        <v>72250.53</v>
      </c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.75" customHeight="1">
      <c r="A19" s="54"/>
      <c r="B19" s="55" t="s">
        <v>38</v>
      </c>
      <c r="C19" s="56"/>
      <c r="D19" s="57"/>
      <c r="E19" s="58" t="s">
        <v>39</v>
      </c>
      <c r="F19" s="57"/>
      <c r="G19" s="60"/>
      <c r="H19" s="97">
        <v>41000</v>
      </c>
      <c r="I19" s="62">
        <v>37910.89</v>
      </c>
      <c r="J19" s="98"/>
      <c r="K19" s="99"/>
      <c r="L19" s="63"/>
      <c r="M19" s="2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16.5" customHeight="1">
      <c r="A20" s="54"/>
      <c r="B20" s="64" t="s">
        <v>18</v>
      </c>
      <c r="C20" s="56"/>
      <c r="D20" s="57"/>
      <c r="E20" s="65" t="s">
        <v>19</v>
      </c>
      <c r="F20" s="57"/>
      <c r="G20" s="60"/>
      <c r="H20" s="97">
        <v>2500</v>
      </c>
      <c r="I20" s="62">
        <v>1846.73</v>
      </c>
      <c r="J20" s="98"/>
      <c r="K20" s="99"/>
      <c r="L20" s="63"/>
      <c r="M20" s="2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16.5" customHeight="1">
      <c r="A21" s="54"/>
      <c r="B21" s="64" t="s">
        <v>40</v>
      </c>
      <c r="C21" s="56"/>
      <c r="D21" s="57"/>
      <c r="E21" s="65"/>
      <c r="F21" s="100" t="s">
        <v>41</v>
      </c>
      <c r="G21" s="60"/>
      <c r="H21" s="97"/>
      <c r="I21" s="62"/>
      <c r="J21" s="98">
        <v>1500</v>
      </c>
      <c r="K21" s="98">
        <v>1500</v>
      </c>
      <c r="L21" s="63"/>
      <c r="M21" s="2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16.5" customHeight="1">
      <c r="A22" s="54"/>
      <c r="B22" s="55" t="s">
        <v>27</v>
      </c>
      <c r="C22" s="56"/>
      <c r="D22" s="57"/>
      <c r="E22" s="58"/>
      <c r="F22" s="59" t="s">
        <v>28</v>
      </c>
      <c r="G22" s="101"/>
      <c r="H22" s="97"/>
      <c r="I22" s="102"/>
      <c r="J22" s="98">
        <v>28000</v>
      </c>
      <c r="K22" s="99">
        <v>25750.98</v>
      </c>
      <c r="L22" s="103"/>
      <c r="M22" s="2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16.5" customHeight="1">
      <c r="A23" s="54"/>
      <c r="B23" s="64" t="s">
        <v>42</v>
      </c>
      <c r="C23" s="56"/>
      <c r="D23" s="57"/>
      <c r="E23" s="58"/>
      <c r="F23" s="85" t="s">
        <v>43</v>
      </c>
      <c r="G23" s="101"/>
      <c r="H23" s="97"/>
      <c r="I23" s="102"/>
      <c r="J23" s="98">
        <v>12000</v>
      </c>
      <c r="K23" s="104">
        <v>6667.61</v>
      </c>
      <c r="L23" s="103"/>
      <c r="M23" s="2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6.5" customHeight="1" thickBot="1">
      <c r="A24" s="66"/>
      <c r="B24" s="105" t="s">
        <v>29</v>
      </c>
      <c r="C24" s="68"/>
      <c r="D24" s="69"/>
      <c r="E24" s="70"/>
      <c r="F24" s="106" t="s">
        <v>30</v>
      </c>
      <c r="G24" s="107"/>
      <c r="H24" s="108"/>
      <c r="I24" s="109"/>
      <c r="J24" s="110">
        <v>7000</v>
      </c>
      <c r="K24" s="111">
        <v>5677.31</v>
      </c>
      <c r="L24" s="112"/>
      <c r="M24" s="22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27" customHeight="1">
      <c r="A25" s="46">
        <v>4</v>
      </c>
      <c r="B25" s="76" t="s">
        <v>44</v>
      </c>
      <c r="C25" s="79" t="s">
        <v>36</v>
      </c>
      <c r="D25" s="80" t="s">
        <v>45</v>
      </c>
      <c r="E25" s="79"/>
      <c r="F25" s="80"/>
      <c r="G25" s="96">
        <v>226.9</v>
      </c>
      <c r="H25" s="113">
        <f>SUM(H26:H35)</f>
        <v>48260</v>
      </c>
      <c r="I25" s="114">
        <f>SUM(I26:I35)</f>
        <v>49255.8</v>
      </c>
      <c r="J25" s="114">
        <f>SUM(J26:J37)</f>
        <v>48226.899999999994</v>
      </c>
      <c r="K25" s="114">
        <f>SUM(K26:K37)</f>
        <v>48733.35</v>
      </c>
      <c r="L25" s="53">
        <f>G25+I25-K25</f>
        <v>749.3500000000058</v>
      </c>
      <c r="M25" s="2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15" customHeight="1">
      <c r="A26" s="86"/>
      <c r="B26" s="55" t="s">
        <v>38</v>
      </c>
      <c r="C26" s="56"/>
      <c r="D26" s="57"/>
      <c r="E26" s="58" t="s">
        <v>39</v>
      </c>
      <c r="F26" s="57"/>
      <c r="G26" s="60"/>
      <c r="H26" s="97">
        <v>48000</v>
      </c>
      <c r="I26" s="62">
        <v>47639.65</v>
      </c>
      <c r="J26" s="98"/>
      <c r="K26" s="62"/>
      <c r="L26" s="63"/>
      <c r="M26" s="22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15" customHeight="1">
      <c r="A27" s="115"/>
      <c r="B27" s="64" t="s">
        <v>18</v>
      </c>
      <c r="C27" s="56"/>
      <c r="D27" s="57"/>
      <c r="E27" s="65" t="s">
        <v>19</v>
      </c>
      <c r="F27" s="57"/>
      <c r="G27" s="60"/>
      <c r="H27" s="97">
        <v>260</v>
      </c>
      <c r="I27" s="62">
        <v>135.67</v>
      </c>
      <c r="J27" s="98"/>
      <c r="K27" s="62"/>
      <c r="L27" s="63"/>
      <c r="M27" s="22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15" customHeight="1">
      <c r="A28" s="115"/>
      <c r="B28" s="64" t="s">
        <v>46</v>
      </c>
      <c r="C28" s="56"/>
      <c r="D28" s="57"/>
      <c r="E28" s="65" t="s">
        <v>47</v>
      </c>
      <c r="F28" s="57"/>
      <c r="G28" s="60"/>
      <c r="H28" s="97"/>
      <c r="I28" s="62">
        <v>1480.48</v>
      </c>
      <c r="J28" s="98"/>
      <c r="K28" s="62"/>
      <c r="L28" s="63"/>
      <c r="M28" s="22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15" customHeight="1">
      <c r="A29" s="115"/>
      <c r="B29" s="64" t="s">
        <v>48</v>
      </c>
      <c r="C29" s="56"/>
      <c r="D29" s="57"/>
      <c r="E29" s="65"/>
      <c r="F29" s="100" t="s">
        <v>49</v>
      </c>
      <c r="G29" s="60"/>
      <c r="H29" s="97"/>
      <c r="I29" s="62"/>
      <c r="J29" s="98">
        <v>392.85</v>
      </c>
      <c r="K29" s="98">
        <v>392.85</v>
      </c>
      <c r="L29" s="63"/>
      <c r="M29" s="2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15" customHeight="1">
      <c r="A30" s="115"/>
      <c r="B30" s="64" t="s">
        <v>50</v>
      </c>
      <c r="C30" s="56"/>
      <c r="D30" s="57"/>
      <c r="E30" s="65"/>
      <c r="F30" s="100" t="s">
        <v>51</v>
      </c>
      <c r="G30" s="60"/>
      <c r="H30" s="97"/>
      <c r="I30" s="62"/>
      <c r="J30" s="98">
        <v>121.65</v>
      </c>
      <c r="K30" s="98">
        <v>121.65</v>
      </c>
      <c r="L30" s="63"/>
      <c r="M30" s="22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15" customHeight="1">
      <c r="A31" s="115"/>
      <c r="B31" s="64" t="s">
        <v>40</v>
      </c>
      <c r="C31" s="56"/>
      <c r="D31" s="57"/>
      <c r="E31" s="65"/>
      <c r="F31" s="100" t="s">
        <v>41</v>
      </c>
      <c r="G31" s="60"/>
      <c r="H31" s="97"/>
      <c r="I31" s="62"/>
      <c r="J31" s="98">
        <v>26051</v>
      </c>
      <c r="K31" s="98">
        <v>26051</v>
      </c>
      <c r="L31" s="63"/>
      <c r="M31" s="22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15" customHeight="1">
      <c r="A32" s="115"/>
      <c r="B32" s="55" t="s">
        <v>27</v>
      </c>
      <c r="C32" s="56"/>
      <c r="D32" s="57"/>
      <c r="E32" s="58"/>
      <c r="F32" s="59" t="s">
        <v>28</v>
      </c>
      <c r="G32" s="60"/>
      <c r="H32" s="97"/>
      <c r="I32" s="62"/>
      <c r="J32" s="99">
        <v>15854.56</v>
      </c>
      <c r="K32" s="99">
        <v>15648.01</v>
      </c>
      <c r="L32" s="63"/>
      <c r="M32" s="22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17.25" customHeight="1">
      <c r="A33" s="115"/>
      <c r="B33" s="64" t="s">
        <v>52</v>
      </c>
      <c r="C33" s="56"/>
      <c r="D33" s="57"/>
      <c r="E33" s="58"/>
      <c r="F33" s="85" t="s">
        <v>53</v>
      </c>
      <c r="G33" s="101"/>
      <c r="H33" s="97"/>
      <c r="I33" s="102"/>
      <c r="J33" s="99">
        <v>1479</v>
      </c>
      <c r="K33" s="99">
        <v>1479</v>
      </c>
      <c r="L33" s="103"/>
      <c r="M33" s="22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17.25" customHeight="1">
      <c r="A34" s="115"/>
      <c r="B34" s="64" t="s">
        <v>54</v>
      </c>
      <c r="C34" s="56"/>
      <c r="D34" s="57"/>
      <c r="E34" s="58"/>
      <c r="F34" s="85" t="s">
        <v>55</v>
      </c>
      <c r="G34" s="101"/>
      <c r="H34" s="97"/>
      <c r="I34" s="102"/>
      <c r="J34" s="99">
        <v>97.6</v>
      </c>
      <c r="K34" s="99">
        <v>97.6</v>
      </c>
      <c r="L34" s="103"/>
      <c r="M34" s="22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15.75" customHeight="1">
      <c r="A35" s="115"/>
      <c r="B35" s="55" t="s">
        <v>29</v>
      </c>
      <c r="C35" s="56"/>
      <c r="D35" s="57"/>
      <c r="E35" s="58"/>
      <c r="F35" s="59" t="s">
        <v>30</v>
      </c>
      <c r="G35" s="101"/>
      <c r="H35" s="97"/>
      <c r="I35" s="102"/>
      <c r="J35" s="99">
        <v>2515.02</v>
      </c>
      <c r="K35" s="99">
        <v>2515.02</v>
      </c>
      <c r="L35" s="103"/>
      <c r="M35" s="22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15.75" customHeight="1">
      <c r="A36" s="115"/>
      <c r="B36" s="116" t="s">
        <v>56</v>
      </c>
      <c r="C36" s="117"/>
      <c r="D36" s="118"/>
      <c r="E36" s="119"/>
      <c r="F36" s="90" t="s">
        <v>57</v>
      </c>
      <c r="G36" s="120"/>
      <c r="H36" s="121"/>
      <c r="I36" s="122"/>
      <c r="J36" s="123"/>
      <c r="K36" s="123">
        <v>713</v>
      </c>
      <c r="L36" s="124"/>
      <c r="M36" s="22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15.75" customHeight="1" thickBot="1">
      <c r="A37" s="115"/>
      <c r="B37" s="125" t="s">
        <v>58</v>
      </c>
      <c r="C37" s="68"/>
      <c r="D37" s="89"/>
      <c r="E37" s="119"/>
      <c r="F37" s="90" t="s">
        <v>59</v>
      </c>
      <c r="G37" s="120"/>
      <c r="H37" s="121"/>
      <c r="I37" s="122"/>
      <c r="J37" s="123">
        <v>1715.22</v>
      </c>
      <c r="K37" s="123">
        <v>1715.22</v>
      </c>
      <c r="L37" s="124"/>
      <c r="M37" s="22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16.5" customHeight="1">
      <c r="A38" s="46">
        <v>5</v>
      </c>
      <c r="B38" s="126" t="s">
        <v>60</v>
      </c>
      <c r="C38" s="79" t="s">
        <v>61</v>
      </c>
      <c r="D38" s="80" t="s">
        <v>62</v>
      </c>
      <c r="E38" s="79"/>
      <c r="F38" s="80"/>
      <c r="G38" s="81">
        <v>4624.23</v>
      </c>
      <c r="H38" s="82">
        <f>SUM(H39:H45)</f>
        <v>45200</v>
      </c>
      <c r="I38" s="83">
        <f>SUM(I39:I45)</f>
        <v>43395.34</v>
      </c>
      <c r="J38" s="83">
        <f>SUM(J40:J45)</f>
        <v>45200</v>
      </c>
      <c r="K38" s="83">
        <f>SUM(K40:K45)</f>
        <v>39197.35</v>
      </c>
      <c r="L38" s="127">
        <f>G38+I38-K38</f>
        <v>8822.219999999994</v>
      </c>
      <c r="M38" s="22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16.5" customHeight="1">
      <c r="A39" s="128"/>
      <c r="B39" s="64" t="s">
        <v>18</v>
      </c>
      <c r="C39" s="56"/>
      <c r="D39" s="57"/>
      <c r="E39" s="65" t="s">
        <v>19</v>
      </c>
      <c r="F39" s="129"/>
      <c r="G39" s="130"/>
      <c r="H39" s="131">
        <v>200</v>
      </c>
      <c r="I39" s="132">
        <v>109.21</v>
      </c>
      <c r="J39" s="133"/>
      <c r="K39" s="133"/>
      <c r="L39" s="134"/>
      <c r="M39" s="22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27.75" customHeight="1">
      <c r="A40" s="135"/>
      <c r="B40" s="55" t="s">
        <v>25</v>
      </c>
      <c r="C40" s="56"/>
      <c r="D40" s="57"/>
      <c r="E40" s="58" t="s">
        <v>26</v>
      </c>
      <c r="F40" s="57"/>
      <c r="G40" s="130"/>
      <c r="H40" s="131">
        <v>45000</v>
      </c>
      <c r="I40" s="132">
        <v>43286.13</v>
      </c>
      <c r="J40" s="62"/>
      <c r="K40" s="62"/>
      <c r="L40" s="63"/>
      <c r="M40" s="22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17.25" customHeight="1">
      <c r="A41" s="135"/>
      <c r="B41" s="55" t="s">
        <v>63</v>
      </c>
      <c r="C41" s="56"/>
      <c r="D41" s="57"/>
      <c r="E41" s="58"/>
      <c r="F41" s="59" t="s">
        <v>64</v>
      </c>
      <c r="G41" s="60"/>
      <c r="H41" s="61"/>
      <c r="I41" s="62"/>
      <c r="J41" s="62">
        <v>9500</v>
      </c>
      <c r="K41" s="62">
        <v>6205.9</v>
      </c>
      <c r="L41" s="63"/>
      <c r="M41" s="22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5" customHeight="1">
      <c r="A42" s="135"/>
      <c r="B42" s="55" t="s">
        <v>27</v>
      </c>
      <c r="C42" s="56"/>
      <c r="D42" s="57"/>
      <c r="E42" s="58"/>
      <c r="F42" s="59" t="s">
        <v>28</v>
      </c>
      <c r="G42" s="60"/>
      <c r="H42" s="61"/>
      <c r="I42" s="62"/>
      <c r="J42" s="62">
        <v>14000</v>
      </c>
      <c r="K42" s="62">
        <v>12854.81</v>
      </c>
      <c r="L42" s="63"/>
      <c r="M42" s="22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15" customHeight="1">
      <c r="A43" s="135"/>
      <c r="B43" s="64" t="s">
        <v>65</v>
      </c>
      <c r="C43" s="56"/>
      <c r="D43" s="57"/>
      <c r="E43" s="58"/>
      <c r="F43" s="85" t="s">
        <v>66</v>
      </c>
      <c r="G43" s="60"/>
      <c r="H43" s="61"/>
      <c r="I43" s="62"/>
      <c r="J43" s="62">
        <v>3000</v>
      </c>
      <c r="K43" s="62">
        <v>1929.54</v>
      </c>
      <c r="L43" s="63"/>
      <c r="M43" s="22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15" customHeight="1">
      <c r="A44" s="135"/>
      <c r="B44" s="64" t="s">
        <v>67</v>
      </c>
      <c r="C44" s="56"/>
      <c r="D44" s="57"/>
      <c r="E44" s="58"/>
      <c r="F44" s="85" t="s">
        <v>68</v>
      </c>
      <c r="G44" s="60"/>
      <c r="H44" s="61"/>
      <c r="I44" s="62"/>
      <c r="J44" s="62">
        <v>500</v>
      </c>
      <c r="K44" s="62"/>
      <c r="L44" s="63"/>
      <c r="M44" s="22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17.25" customHeight="1" thickBot="1">
      <c r="A45" s="136"/>
      <c r="B45" s="105" t="s">
        <v>29</v>
      </c>
      <c r="C45" s="68"/>
      <c r="D45" s="69"/>
      <c r="E45" s="70"/>
      <c r="F45" s="106" t="s">
        <v>30</v>
      </c>
      <c r="G45" s="72"/>
      <c r="H45" s="73"/>
      <c r="I45" s="74"/>
      <c r="J45" s="74">
        <v>18200</v>
      </c>
      <c r="K45" s="74">
        <v>18207.1</v>
      </c>
      <c r="L45" s="75"/>
      <c r="M45" s="2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ht="20.25" customHeight="1">
      <c r="A46" s="46">
        <v>6</v>
      </c>
      <c r="B46" s="76" t="s">
        <v>69</v>
      </c>
      <c r="C46" s="77" t="s">
        <v>70</v>
      </c>
      <c r="D46" s="78" t="s">
        <v>71</v>
      </c>
      <c r="E46" s="79"/>
      <c r="F46" s="80"/>
      <c r="G46" s="81">
        <v>8052.61</v>
      </c>
      <c r="H46" s="82">
        <f>SUM(H47:H48)</f>
        <v>120600</v>
      </c>
      <c r="I46" s="83">
        <f>SUM(I47:I48)</f>
        <v>117387.37</v>
      </c>
      <c r="J46" s="83">
        <f>SUM(J49:J50)</f>
        <v>128652.61</v>
      </c>
      <c r="K46" s="83">
        <f>SUM(K49:K50)</f>
        <v>125407.52</v>
      </c>
      <c r="L46" s="127">
        <f>G46+I46-K46</f>
        <v>32.45999999999185</v>
      </c>
      <c r="M46" s="22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ht="15.75" customHeight="1">
      <c r="A47" s="54"/>
      <c r="B47" s="55" t="s">
        <v>38</v>
      </c>
      <c r="C47" s="56"/>
      <c r="D47" s="57"/>
      <c r="E47" s="58" t="s">
        <v>39</v>
      </c>
      <c r="F47" s="57"/>
      <c r="G47" s="60"/>
      <c r="H47" s="61">
        <v>120300</v>
      </c>
      <c r="I47" s="62">
        <v>117202</v>
      </c>
      <c r="J47" s="62"/>
      <c r="K47" s="62"/>
      <c r="L47" s="63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ht="17.25" customHeight="1">
      <c r="A48" s="54"/>
      <c r="B48" s="64" t="s">
        <v>18</v>
      </c>
      <c r="C48" s="56"/>
      <c r="D48" s="57"/>
      <c r="E48" s="65" t="s">
        <v>19</v>
      </c>
      <c r="F48" s="57"/>
      <c r="G48" s="60"/>
      <c r="H48" s="61">
        <v>300</v>
      </c>
      <c r="I48" s="62">
        <v>185.37</v>
      </c>
      <c r="J48" s="62"/>
      <c r="K48" s="62"/>
      <c r="L48" s="63"/>
      <c r="M48" s="2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ht="15.75" customHeight="1">
      <c r="A49" s="54"/>
      <c r="B49" s="84" t="s">
        <v>65</v>
      </c>
      <c r="C49" s="56"/>
      <c r="D49" s="57"/>
      <c r="E49" s="58"/>
      <c r="F49" s="85" t="s">
        <v>66</v>
      </c>
      <c r="G49" s="60"/>
      <c r="H49" s="61"/>
      <c r="I49" s="62"/>
      <c r="J49" s="62">
        <v>128352.61</v>
      </c>
      <c r="K49" s="62">
        <v>125339.52</v>
      </c>
      <c r="L49" s="63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8.75" customHeight="1" thickBot="1">
      <c r="A50" s="66"/>
      <c r="B50" s="105" t="s">
        <v>29</v>
      </c>
      <c r="C50" s="68"/>
      <c r="D50" s="69"/>
      <c r="E50" s="70"/>
      <c r="F50" s="106" t="s">
        <v>30</v>
      </c>
      <c r="G50" s="72"/>
      <c r="H50" s="73"/>
      <c r="I50" s="74"/>
      <c r="J50" s="74">
        <v>300</v>
      </c>
      <c r="K50" s="74">
        <v>68</v>
      </c>
      <c r="L50" s="75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20.25" customHeight="1">
      <c r="A51" s="46">
        <v>7</v>
      </c>
      <c r="B51" s="76" t="s">
        <v>72</v>
      </c>
      <c r="C51" s="79" t="s">
        <v>73</v>
      </c>
      <c r="D51" s="80" t="s">
        <v>74</v>
      </c>
      <c r="E51" s="79"/>
      <c r="F51" s="80"/>
      <c r="G51" s="81">
        <v>3661.58</v>
      </c>
      <c r="H51" s="82">
        <f>SUM(H52:H53)</f>
        <v>65100</v>
      </c>
      <c r="I51" s="83">
        <f>SUM(I52:I53)</f>
        <v>80327.57</v>
      </c>
      <c r="J51" s="83">
        <f>SUM(J54:J56)</f>
        <v>68761.58</v>
      </c>
      <c r="K51" s="83">
        <f>SUM(K54:K56)</f>
        <v>77963.5</v>
      </c>
      <c r="L51" s="127">
        <f>G51+I51-K51</f>
        <v>6025.650000000009</v>
      </c>
      <c r="M51" s="22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5.75" customHeight="1">
      <c r="A52" s="128"/>
      <c r="B52" s="64" t="s">
        <v>18</v>
      </c>
      <c r="C52" s="56"/>
      <c r="D52" s="57"/>
      <c r="E52" s="65" t="s">
        <v>19</v>
      </c>
      <c r="F52" s="137"/>
      <c r="G52" s="138"/>
      <c r="H52" s="139">
        <v>100</v>
      </c>
      <c r="I52" s="140">
        <v>109.57</v>
      </c>
      <c r="J52" s="140"/>
      <c r="K52" s="140"/>
      <c r="L52" s="141"/>
      <c r="M52" s="22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27.75" customHeight="1">
      <c r="A53" s="135"/>
      <c r="B53" s="55" t="s">
        <v>25</v>
      </c>
      <c r="C53" s="56"/>
      <c r="D53" s="57"/>
      <c r="E53" s="58" t="s">
        <v>26</v>
      </c>
      <c r="F53" s="57"/>
      <c r="G53" s="130"/>
      <c r="H53" s="131">
        <v>65000</v>
      </c>
      <c r="I53" s="132">
        <v>80218</v>
      </c>
      <c r="J53" s="132"/>
      <c r="K53" s="132"/>
      <c r="L53" s="142"/>
      <c r="M53" s="22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8" customHeight="1">
      <c r="A54" s="135"/>
      <c r="B54" s="64" t="s">
        <v>40</v>
      </c>
      <c r="C54" s="56"/>
      <c r="D54" s="57"/>
      <c r="E54" s="65"/>
      <c r="F54" s="100" t="s">
        <v>41</v>
      </c>
      <c r="G54" s="60"/>
      <c r="H54" s="61"/>
      <c r="I54" s="62"/>
      <c r="J54" s="62">
        <v>28000</v>
      </c>
      <c r="K54" s="62">
        <v>25207.92</v>
      </c>
      <c r="L54" s="63"/>
      <c r="M54" s="2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5.75" customHeight="1">
      <c r="A55" s="135"/>
      <c r="B55" s="55" t="s">
        <v>27</v>
      </c>
      <c r="C55" s="56"/>
      <c r="D55" s="57"/>
      <c r="E55" s="58"/>
      <c r="F55" s="59" t="s">
        <v>28</v>
      </c>
      <c r="G55" s="60"/>
      <c r="H55" s="61"/>
      <c r="I55" s="62"/>
      <c r="J55" s="62">
        <v>23000</v>
      </c>
      <c r="K55" s="62">
        <v>34864.05</v>
      </c>
      <c r="L55" s="63"/>
      <c r="M55" s="22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8.75" customHeight="1" thickBot="1">
      <c r="A56" s="136"/>
      <c r="B56" s="105" t="s">
        <v>29</v>
      </c>
      <c r="C56" s="68"/>
      <c r="D56" s="69"/>
      <c r="E56" s="70"/>
      <c r="F56" s="106" t="s">
        <v>30</v>
      </c>
      <c r="G56" s="72"/>
      <c r="H56" s="73"/>
      <c r="I56" s="74"/>
      <c r="J56" s="74">
        <v>17761.58</v>
      </c>
      <c r="K56" s="74">
        <v>17891.53</v>
      </c>
      <c r="L56" s="75"/>
      <c r="M56" s="22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22.5" customHeight="1" thickBot="1">
      <c r="A57" s="143"/>
      <c r="B57" s="144" t="s">
        <v>75</v>
      </c>
      <c r="C57" s="145"/>
      <c r="D57" s="145"/>
      <c r="E57" s="146"/>
      <c r="F57" s="147"/>
      <c r="G57" s="148">
        <f>G7+G11+G18+G25+G38+G46+G51</f>
        <v>193568.74999999997</v>
      </c>
      <c r="H57" s="149">
        <f>H7+H11+H18+H25+H38+H46+H51</f>
        <v>365999.52</v>
      </c>
      <c r="I57" s="150">
        <f>I7+I11+I18+I25+I38+I46+I51</f>
        <v>374211.24000000005</v>
      </c>
      <c r="J57" s="150">
        <f>J7+J11+J18+J25+J38+J46+J51</f>
        <v>457601.99</v>
      </c>
      <c r="K57" s="150">
        <f>K7+K11+K18+K25+K38+K46+K51</f>
        <v>449158.52</v>
      </c>
      <c r="L57" s="151">
        <f>G57+I57-K57</f>
        <v>118621.46999999997</v>
      </c>
      <c r="M57" s="15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0.5" customHeigh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20.25" customHeight="1">
      <c r="A59" s="23"/>
      <c r="B59" s="154"/>
      <c r="C59" s="154"/>
      <c r="D59" s="154" t="s">
        <v>76</v>
      </c>
      <c r="E59" s="23"/>
      <c r="F59" s="23"/>
      <c r="G59" s="23"/>
      <c r="H59" s="23"/>
      <c r="I59" s="23"/>
      <c r="J59" s="23"/>
      <c r="K59" s="23"/>
      <c r="L59" s="23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9.5" customHeight="1">
      <c r="A60" s="23"/>
      <c r="B60" s="155"/>
      <c r="C60" s="155"/>
      <c r="D60" s="155" t="s">
        <v>77</v>
      </c>
      <c r="E60" s="23"/>
      <c r="F60" s="23"/>
      <c r="G60" s="23"/>
      <c r="H60" s="23"/>
      <c r="I60" s="23"/>
      <c r="J60" s="23"/>
      <c r="K60" s="23"/>
      <c r="L60" s="23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9.5" customHeight="1">
      <c r="A61" s="23"/>
      <c r="B61" s="155"/>
      <c r="C61" s="155"/>
      <c r="D61" s="155" t="s">
        <v>78</v>
      </c>
      <c r="E61" s="23"/>
      <c r="F61" s="23"/>
      <c r="G61" s="23"/>
      <c r="H61" s="23"/>
      <c r="I61" s="23"/>
      <c r="J61" s="23"/>
      <c r="K61" s="23"/>
      <c r="L61" s="23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2:4" ht="19.5" customHeight="1">
      <c r="B62" s="155"/>
      <c r="C62" s="155"/>
      <c r="D62" s="155" t="s">
        <v>79</v>
      </c>
    </row>
    <row r="63" spans="2:4" ht="18" customHeight="1">
      <c r="B63" s="155"/>
      <c r="C63" s="155"/>
      <c r="D63" s="155" t="s">
        <v>80</v>
      </c>
    </row>
    <row r="64" spans="2:4" ht="19.5" customHeight="1">
      <c r="B64" s="155"/>
      <c r="C64" s="155"/>
      <c r="D64" s="155" t="s">
        <v>81</v>
      </c>
    </row>
  </sheetData>
  <mergeCells count="14">
    <mergeCell ref="L3:L5"/>
    <mergeCell ref="H4:I4"/>
    <mergeCell ref="J4:K4"/>
    <mergeCell ref="H3:I3"/>
    <mergeCell ref="J3:K3"/>
    <mergeCell ref="G3:G5"/>
    <mergeCell ref="A19:A24"/>
    <mergeCell ref="A47:A50"/>
    <mergeCell ref="A26:A37"/>
    <mergeCell ref="A39:A45"/>
    <mergeCell ref="A52:A56"/>
    <mergeCell ref="A8:A10"/>
    <mergeCell ref="A12:A17"/>
    <mergeCell ref="B57:D57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2007-04-16T12:52:04Z</dcterms:created>
  <dcterms:modified xsi:type="dcterms:W3CDTF">2007-04-16T12:52:24Z</dcterms:modified>
  <cp:category/>
  <cp:version/>
  <cp:contentType/>
  <cp:contentStatus/>
</cp:coreProperties>
</file>