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'Arkusz1'!$A$2:$N$36</definedName>
  </definedNames>
  <calcPr fullCalcOnLoad="1"/>
</workbook>
</file>

<file path=xl/sharedStrings.xml><?xml version="1.0" encoding="utf-8"?>
<sst xmlns="http://schemas.openxmlformats.org/spreadsheetml/2006/main" count="75" uniqueCount="35">
  <si>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</si>
  <si>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</si>
  <si>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</si>
  <si>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</si>
  <si>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</si>
  <si>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</si>
  <si>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</si>
  <si>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</si>
  <si>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</si>
  <si>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</si>
  <si>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</si>
  <si>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</si>
  <si>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</si>
  <si>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</si>
  <si>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</si>
  <si>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Pożyczki na prefi. z budż. państwa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</si>
  <si>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</si>
  <si>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</si>
  <si>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</si>
  <si>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</si>
  <si>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</si>
  <si>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</si>
  <si>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</si>
  <si>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</si>
  <si>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</si>
  <si>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</si>
  <si>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</si>
  <si>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</si>
  <si>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2008r</t>
  </si>
  <si>
    <t>Przewodniczący Rady Powiatu Mławskiego</t>
  </si>
  <si>
    <t>Jan Jerzy Wtulich</t>
  </si>
  <si>
    <t>Planowane wydatki                                                                                                                                                                              2008 r.</t>
  </si>
  <si>
    <t xml:space="preserve">Wydatki na programy i projekty  realizowane ze środków określonych w art. 5 ust.1 pkt 2 ustawy o finansach publicznych </t>
  </si>
  <si>
    <t xml:space="preserve">Załącznik Nr 4 do uchwały Rady Powiatu </t>
  </si>
  <si>
    <t>Mławskiego Nr XIII/78/2007 z dnia 28.12.2007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</si>
</sst>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sz val="8"/>
      <name val="Arial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 topLeftCell="A1">
      <selection activeCell="F37" sqref="F37:J43"/>
    </sheetView>
  </sheetViews>
  <sheetFormatPr defaultColWidth="9.140625" defaultRowHeight="12.75"/>
  <cols>
    <col min="1" max="1" width="3.28125" style="0" customWidth="1"/>
    <col min="2" max="2" width="49.8515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7.8515625" style="0" customWidth="1"/>
    <col min="11" max="11" width="10.140625" style="0" customWidth="1"/>
    <col min="12" max="12" width="9.7109375" style="0" customWidth="1"/>
    <col min="13" max="13" width="8.7109375" style="0" customWidth="1"/>
    <col min="14" max="14" width="10.00390625" style="0" customWidth="1"/>
  </cols>
  <sheetData>
    <row r="2" ht="12.75">
      <c r="I2" t="s">
        <v>33</v>
      </c>
    </row>
    <row r="3" ht="12.75">
      <c r="I3" t="s">
        <v>34</v>
      </c>
    </row>
    <row r="5" spans="1:14" ht="12.75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7" spans="1:14" s="3" customFormat="1" ht="24.75" customHeight="1">
      <c r="A7" s="65" t="s">
        <v>0</v>
      </c>
      <c r="B7" s="65" t="s">
        <v>1</v>
      </c>
      <c r="C7" s="66" t="s">
        <v>2</v>
      </c>
      <c r="D7" s="67"/>
      <c r="E7" s="65" t="s">
        <v>3</v>
      </c>
      <c r="F7" s="72" t="s">
        <v>4</v>
      </c>
      <c r="G7" s="72"/>
      <c r="H7" s="73" t="s">
        <v>31</v>
      </c>
      <c r="I7" s="73"/>
      <c r="J7" s="73"/>
      <c r="K7" s="73"/>
      <c r="L7" s="73"/>
      <c r="M7" s="73"/>
      <c r="N7" s="73"/>
    </row>
    <row r="8" spans="1:14" s="3" customFormat="1" ht="11.25">
      <c r="A8" s="65"/>
      <c r="B8" s="65"/>
      <c r="C8" s="68"/>
      <c r="D8" s="69"/>
      <c r="E8" s="65"/>
      <c r="F8" s="65" t="s">
        <v>5</v>
      </c>
      <c r="G8" s="65" t="s">
        <v>6</v>
      </c>
      <c r="H8" s="65" t="s">
        <v>7</v>
      </c>
      <c r="I8" s="74" t="s">
        <v>8</v>
      </c>
      <c r="J8" s="74"/>
      <c r="K8" s="74"/>
      <c r="L8" s="74"/>
      <c r="M8" s="74"/>
      <c r="N8" s="74"/>
    </row>
    <row r="9" spans="1:14" s="3" customFormat="1" ht="11.25">
      <c r="A9" s="65"/>
      <c r="B9" s="65"/>
      <c r="C9" s="68"/>
      <c r="D9" s="69"/>
      <c r="E9" s="65"/>
      <c r="F9" s="65"/>
      <c r="G9" s="65"/>
      <c r="H9" s="65"/>
      <c r="I9" s="74" t="s">
        <v>5</v>
      </c>
      <c r="J9" s="74"/>
      <c r="K9" s="74"/>
      <c r="L9" s="74" t="s">
        <v>6</v>
      </c>
      <c r="M9" s="74"/>
      <c r="N9" s="74"/>
    </row>
    <row r="10" spans="1:14" s="3" customFormat="1" ht="23.25" customHeight="1">
      <c r="A10" s="65"/>
      <c r="B10" s="65"/>
      <c r="C10" s="70"/>
      <c r="D10" s="71"/>
      <c r="E10" s="65"/>
      <c r="F10" s="65"/>
      <c r="G10" s="65"/>
      <c r="H10" s="65"/>
      <c r="I10" s="65" t="s">
        <v>7</v>
      </c>
      <c r="J10" s="75" t="s">
        <v>9</v>
      </c>
      <c r="K10" s="76"/>
      <c r="L10" s="65" t="s">
        <v>7</v>
      </c>
      <c r="M10" s="77" t="s">
        <v>10</v>
      </c>
      <c r="N10" s="78"/>
    </row>
    <row r="11" spans="1:14" s="3" customFormat="1" ht="46.5" customHeight="1">
      <c r="A11" s="65"/>
      <c r="B11" s="65"/>
      <c r="C11" s="2" t="s">
        <v>11</v>
      </c>
      <c r="D11" s="2" t="s">
        <v>12</v>
      </c>
      <c r="E11" s="65"/>
      <c r="F11" s="65"/>
      <c r="G11" s="65"/>
      <c r="H11" s="65"/>
      <c r="I11" s="65"/>
      <c r="J11" s="2" t="s">
        <v>13</v>
      </c>
      <c r="K11" s="1" t="s">
        <v>14</v>
      </c>
      <c r="L11" s="65"/>
      <c r="M11" s="1" t="s">
        <v>15</v>
      </c>
      <c r="N11" s="1" t="s">
        <v>16</v>
      </c>
    </row>
    <row r="12" spans="1:14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5" s="14" customFormat="1" ht="11.25">
      <c r="A13" s="6" t="s">
        <v>17</v>
      </c>
      <c r="B13" s="11" t="s">
        <v>21</v>
      </c>
      <c r="C13" s="12"/>
      <c r="D13" s="15"/>
      <c r="E13" s="49">
        <f aca="true" t="shared" si="0" ref="E13:M13">E14</f>
        <v>8609628</v>
      </c>
      <c r="F13" s="49">
        <f t="shared" si="0"/>
        <v>1291444</v>
      </c>
      <c r="G13" s="49">
        <f t="shared" si="0"/>
        <v>7318184</v>
      </c>
      <c r="H13" s="49">
        <f t="shared" si="0"/>
        <v>8609628</v>
      </c>
      <c r="I13" s="49">
        <f t="shared" si="0"/>
        <v>1291444</v>
      </c>
      <c r="J13" s="49">
        <f t="shared" si="0"/>
        <v>0</v>
      </c>
      <c r="K13" s="49">
        <f t="shared" si="0"/>
        <v>1291444</v>
      </c>
      <c r="L13" s="49">
        <f t="shared" si="0"/>
        <v>7318184</v>
      </c>
      <c r="M13" s="49">
        <f t="shared" si="0"/>
        <v>0</v>
      </c>
      <c r="N13" s="49">
        <f>N14</f>
        <v>7318184</v>
      </c>
      <c r="O13" s="13"/>
    </row>
    <row r="14" spans="1:14" s="28" customFormat="1" ht="11.25">
      <c r="A14" s="25" t="s">
        <v>17</v>
      </c>
      <c r="B14" s="26" t="s">
        <v>22</v>
      </c>
      <c r="C14" s="27" t="s">
        <v>18</v>
      </c>
      <c r="D14" s="27" t="s">
        <v>18</v>
      </c>
      <c r="E14" s="52">
        <f>E17+E22+E27</f>
        <v>8609628</v>
      </c>
      <c r="F14" s="52">
        <f aca="true" t="shared" si="1" ref="F14:N14">F17+F22+F27</f>
        <v>1291444</v>
      </c>
      <c r="G14" s="52">
        <f t="shared" si="1"/>
        <v>7318184</v>
      </c>
      <c r="H14" s="52">
        <f t="shared" si="1"/>
        <v>8609628</v>
      </c>
      <c r="I14" s="52">
        <f t="shared" si="1"/>
        <v>1291444</v>
      </c>
      <c r="J14" s="52">
        <f t="shared" si="1"/>
        <v>0</v>
      </c>
      <c r="K14" s="52">
        <f t="shared" si="1"/>
        <v>1291444</v>
      </c>
      <c r="L14" s="52">
        <f t="shared" si="1"/>
        <v>7318184</v>
      </c>
      <c r="M14" s="52">
        <f t="shared" si="1"/>
        <v>0</v>
      </c>
      <c r="N14" s="52">
        <f t="shared" si="1"/>
        <v>7318184</v>
      </c>
    </row>
    <row r="15" spans="1:14" s="28" customFormat="1" ht="11.25">
      <c r="A15" s="25"/>
      <c r="B15" s="26" t="s">
        <v>23</v>
      </c>
      <c r="C15" s="27" t="s">
        <v>18</v>
      </c>
      <c r="D15" s="27" t="s">
        <v>18</v>
      </c>
      <c r="E15" s="52">
        <f>E16</f>
        <v>265485</v>
      </c>
      <c r="F15" s="52">
        <f aca="true" t="shared" si="2" ref="F15:N15">F16</f>
        <v>265485</v>
      </c>
      <c r="G15" s="52">
        <f t="shared" si="2"/>
        <v>0</v>
      </c>
      <c r="H15" s="52">
        <f t="shared" si="2"/>
        <v>265485</v>
      </c>
      <c r="I15" s="52">
        <f t="shared" si="2"/>
        <v>265485</v>
      </c>
      <c r="J15" s="52">
        <f t="shared" si="2"/>
        <v>0</v>
      </c>
      <c r="K15" s="52">
        <f t="shared" si="2"/>
        <v>265485</v>
      </c>
      <c r="L15" s="52">
        <f t="shared" si="2"/>
        <v>0</v>
      </c>
      <c r="M15" s="52">
        <f t="shared" si="2"/>
        <v>0</v>
      </c>
      <c r="N15" s="52">
        <f t="shared" si="2"/>
        <v>0</v>
      </c>
    </row>
    <row r="16" spans="1:15" s="34" customFormat="1" ht="13.5" customHeight="1">
      <c r="A16" s="29"/>
      <c r="B16" s="30" t="s">
        <v>19</v>
      </c>
      <c r="C16" s="31">
        <v>600</v>
      </c>
      <c r="D16" s="32">
        <v>60014</v>
      </c>
      <c r="E16" s="53">
        <f>F16+G16</f>
        <v>265485</v>
      </c>
      <c r="F16" s="53">
        <f>I16</f>
        <v>265485</v>
      </c>
      <c r="G16" s="53"/>
      <c r="H16" s="53">
        <f>I16+L16</f>
        <v>265485</v>
      </c>
      <c r="I16" s="53">
        <f>SUM(J16:K16)</f>
        <v>265485</v>
      </c>
      <c r="J16" s="53"/>
      <c r="K16" s="53">
        <f>K17</f>
        <v>265485</v>
      </c>
      <c r="L16" s="50">
        <f>M16+N16</f>
        <v>0</v>
      </c>
      <c r="M16" s="54"/>
      <c r="N16" s="54"/>
      <c r="O16" s="33"/>
    </row>
    <row r="17" spans="1:14" s="20" customFormat="1" ht="22.5">
      <c r="A17" s="18"/>
      <c r="B17" s="63" t="s">
        <v>24</v>
      </c>
      <c r="C17" s="19" t="s">
        <v>18</v>
      </c>
      <c r="D17" s="19" t="s">
        <v>18</v>
      </c>
      <c r="E17" s="51">
        <f>SUM(E18,E19)</f>
        <v>1769898</v>
      </c>
      <c r="F17" s="51">
        <f aca="true" t="shared" si="3" ref="F17:N17">SUM(F18,F19)</f>
        <v>265485</v>
      </c>
      <c r="G17" s="51">
        <f t="shared" si="3"/>
        <v>1504413</v>
      </c>
      <c r="H17" s="51">
        <f t="shared" si="3"/>
        <v>1769898</v>
      </c>
      <c r="I17" s="51">
        <f t="shared" si="3"/>
        <v>265485</v>
      </c>
      <c r="J17" s="51">
        <f t="shared" si="3"/>
        <v>0</v>
      </c>
      <c r="K17" s="51">
        <f t="shared" si="3"/>
        <v>265485</v>
      </c>
      <c r="L17" s="51">
        <f t="shared" si="3"/>
        <v>1504413</v>
      </c>
      <c r="M17" s="51">
        <f t="shared" si="3"/>
        <v>0</v>
      </c>
      <c r="N17" s="51">
        <f t="shared" si="3"/>
        <v>1504413</v>
      </c>
    </row>
    <row r="18" spans="1:14" s="38" customFormat="1" ht="11.25">
      <c r="A18" s="35"/>
      <c r="B18" s="36">
        <v>2007</v>
      </c>
      <c r="C18" s="37" t="s">
        <v>18</v>
      </c>
      <c r="D18" s="37" t="s">
        <v>18</v>
      </c>
      <c r="E18" s="55">
        <f>SUM(F18:G18)</f>
        <v>49898</v>
      </c>
      <c r="F18" s="55">
        <f>I18</f>
        <v>49898</v>
      </c>
      <c r="G18" s="55">
        <f>L18</f>
        <v>0</v>
      </c>
      <c r="H18" s="55">
        <f>I18+L18</f>
        <v>49898</v>
      </c>
      <c r="I18" s="55">
        <f>SUM(J18:K18)</f>
        <v>49898</v>
      </c>
      <c r="J18" s="55"/>
      <c r="K18" s="55">
        <v>49898</v>
      </c>
      <c r="L18" s="50">
        <f>M18+N18</f>
        <v>0</v>
      </c>
      <c r="M18" s="55">
        <v>0</v>
      </c>
      <c r="N18" s="55">
        <v>0</v>
      </c>
    </row>
    <row r="19" spans="1:14" s="8" customFormat="1" ht="11.25">
      <c r="A19" s="9"/>
      <c r="B19" s="10">
        <v>2008</v>
      </c>
      <c r="C19" s="16" t="s">
        <v>18</v>
      </c>
      <c r="D19" s="17" t="s">
        <v>18</v>
      </c>
      <c r="E19" s="48">
        <f>SUM(F19:G19)</f>
        <v>1720000</v>
      </c>
      <c r="F19" s="48">
        <f>I19</f>
        <v>215587</v>
      </c>
      <c r="G19" s="48">
        <f>L19</f>
        <v>1504413</v>
      </c>
      <c r="H19" s="48">
        <f>I19+L19</f>
        <v>1720000</v>
      </c>
      <c r="I19" s="48">
        <f>SUM(J19:K19)</f>
        <v>215587</v>
      </c>
      <c r="J19" s="48"/>
      <c r="K19" s="50">
        <v>215587</v>
      </c>
      <c r="L19" s="50">
        <f>M19+N19</f>
        <v>1504413</v>
      </c>
      <c r="M19" s="48">
        <v>0</v>
      </c>
      <c r="N19" s="48">
        <v>1504413</v>
      </c>
    </row>
    <row r="20" spans="1:14" s="28" customFormat="1" ht="11.25">
      <c r="A20" s="25"/>
      <c r="B20" s="26" t="s">
        <v>23</v>
      </c>
      <c r="C20" s="27" t="s">
        <v>18</v>
      </c>
      <c r="D20" s="27" t="s">
        <v>18</v>
      </c>
      <c r="E20" s="52">
        <f>E22</f>
        <v>3118340</v>
      </c>
      <c r="F20" s="52">
        <f aca="true" t="shared" si="4" ref="F20:K20">F22</f>
        <v>467751</v>
      </c>
      <c r="G20" s="52">
        <f t="shared" si="4"/>
        <v>2650589</v>
      </c>
      <c r="H20" s="52">
        <f t="shared" si="4"/>
        <v>3118340</v>
      </c>
      <c r="I20" s="52">
        <f t="shared" si="4"/>
        <v>467751</v>
      </c>
      <c r="J20" s="52">
        <f t="shared" si="4"/>
        <v>0</v>
      </c>
      <c r="K20" s="52">
        <f t="shared" si="4"/>
        <v>467751</v>
      </c>
      <c r="L20" s="50">
        <f>M20+N20</f>
        <v>2650589</v>
      </c>
      <c r="M20" s="52">
        <f>M22</f>
        <v>0</v>
      </c>
      <c r="N20" s="52">
        <f>N22</f>
        <v>2650589</v>
      </c>
    </row>
    <row r="21" spans="1:15" s="34" customFormat="1" ht="13.5" customHeight="1">
      <c r="A21" s="29"/>
      <c r="B21" s="30" t="s">
        <v>19</v>
      </c>
      <c r="C21" s="31">
        <v>600</v>
      </c>
      <c r="D21" s="32">
        <v>60014</v>
      </c>
      <c r="E21" s="53">
        <f>F21+G21</f>
        <v>467751</v>
      </c>
      <c r="F21" s="53">
        <f>I21</f>
        <v>467751</v>
      </c>
      <c r="G21" s="53"/>
      <c r="H21" s="53">
        <f>I21+L21</f>
        <v>467751</v>
      </c>
      <c r="I21" s="53">
        <f>SUM(J21:K21)</f>
        <v>467751</v>
      </c>
      <c r="J21" s="53"/>
      <c r="K21" s="53">
        <f>K22</f>
        <v>467751</v>
      </c>
      <c r="L21" s="50">
        <f>M21+N21</f>
        <v>0</v>
      </c>
      <c r="M21" s="54"/>
      <c r="N21" s="54"/>
      <c r="O21" s="33"/>
    </row>
    <row r="22" spans="1:14" s="20" customFormat="1" ht="22.5">
      <c r="A22" s="18"/>
      <c r="B22" s="39" t="s">
        <v>25</v>
      </c>
      <c r="C22" s="19" t="s">
        <v>18</v>
      </c>
      <c r="D22" s="19" t="s">
        <v>18</v>
      </c>
      <c r="E22" s="51">
        <f>SUM(E23,E24)</f>
        <v>3118340</v>
      </c>
      <c r="F22" s="51">
        <f aca="true" t="shared" si="5" ref="F22:N22">SUM(F23,F24)</f>
        <v>467751</v>
      </c>
      <c r="G22" s="51">
        <f t="shared" si="5"/>
        <v>2650589</v>
      </c>
      <c r="H22" s="51">
        <f t="shared" si="5"/>
        <v>3118340</v>
      </c>
      <c r="I22" s="51">
        <f t="shared" si="5"/>
        <v>467751</v>
      </c>
      <c r="J22" s="51">
        <f t="shared" si="5"/>
        <v>0</v>
      </c>
      <c r="K22" s="51">
        <f t="shared" si="5"/>
        <v>467751</v>
      </c>
      <c r="L22" s="51">
        <f t="shared" si="5"/>
        <v>2650589</v>
      </c>
      <c r="M22" s="51">
        <f t="shared" si="5"/>
        <v>0</v>
      </c>
      <c r="N22" s="51">
        <f t="shared" si="5"/>
        <v>2650589</v>
      </c>
    </row>
    <row r="23" spans="1:14" s="38" customFormat="1" ht="11.25">
      <c r="A23" s="35"/>
      <c r="B23" s="36">
        <v>2007</v>
      </c>
      <c r="C23" s="37" t="s">
        <v>18</v>
      </c>
      <c r="D23" s="37" t="s">
        <v>18</v>
      </c>
      <c r="E23" s="55">
        <f>SUM(F23:G23)</f>
        <v>118340</v>
      </c>
      <c r="F23" s="55">
        <f>I23</f>
        <v>118340</v>
      </c>
      <c r="G23" s="55">
        <f>L23</f>
        <v>0</v>
      </c>
      <c r="H23" s="55">
        <f>I23+L23</f>
        <v>118340</v>
      </c>
      <c r="I23" s="55">
        <f>SUM(J23:K23)</f>
        <v>118340</v>
      </c>
      <c r="J23" s="55"/>
      <c r="K23" s="55">
        <v>118340</v>
      </c>
      <c r="L23" s="50">
        <f>M23+N23</f>
        <v>0</v>
      </c>
      <c r="M23" s="55">
        <v>0</v>
      </c>
      <c r="N23" s="55">
        <v>0</v>
      </c>
    </row>
    <row r="24" spans="1:14" s="8" customFormat="1" ht="11.25">
      <c r="A24" s="9"/>
      <c r="B24" s="10">
        <v>2008</v>
      </c>
      <c r="C24" s="16" t="s">
        <v>18</v>
      </c>
      <c r="D24" s="17" t="s">
        <v>18</v>
      </c>
      <c r="E24" s="48">
        <f>SUM(F24:G24)</f>
        <v>3000000</v>
      </c>
      <c r="F24" s="48">
        <f>I24</f>
        <v>349411</v>
      </c>
      <c r="G24" s="48">
        <f>L24</f>
        <v>2650589</v>
      </c>
      <c r="H24" s="48">
        <f>I24+L24</f>
        <v>3000000</v>
      </c>
      <c r="I24" s="48">
        <f>SUM(J24:K24)</f>
        <v>349411</v>
      </c>
      <c r="J24" s="48"/>
      <c r="K24" s="50">
        <v>349411</v>
      </c>
      <c r="L24" s="50">
        <f>M24+N24</f>
        <v>2650589</v>
      </c>
      <c r="M24" s="48">
        <v>0</v>
      </c>
      <c r="N24" s="48">
        <v>2650589</v>
      </c>
    </row>
    <row r="25" spans="1:14" s="28" customFormat="1" ht="11.25">
      <c r="A25" s="25"/>
      <c r="B25" s="26" t="s">
        <v>23</v>
      </c>
      <c r="C25" s="27" t="s">
        <v>18</v>
      </c>
      <c r="D25" s="27" t="s">
        <v>18</v>
      </c>
      <c r="E25" s="52">
        <f>E27</f>
        <v>3721390</v>
      </c>
      <c r="F25" s="52">
        <f aca="true" t="shared" si="6" ref="F25:K25">F27</f>
        <v>558208</v>
      </c>
      <c r="G25" s="52">
        <f t="shared" si="6"/>
        <v>3163182</v>
      </c>
      <c r="H25" s="52">
        <f t="shared" si="6"/>
        <v>3721390</v>
      </c>
      <c r="I25" s="52">
        <f t="shared" si="6"/>
        <v>558208</v>
      </c>
      <c r="J25" s="52">
        <f t="shared" si="6"/>
        <v>0</v>
      </c>
      <c r="K25" s="52">
        <f t="shared" si="6"/>
        <v>558208</v>
      </c>
      <c r="L25" s="50">
        <f>M25+N25</f>
        <v>3163182</v>
      </c>
      <c r="M25" s="52">
        <f>M27</f>
        <v>0</v>
      </c>
      <c r="N25" s="52">
        <f>N27</f>
        <v>3163182</v>
      </c>
    </row>
    <row r="26" spans="1:15" s="34" customFormat="1" ht="13.5" customHeight="1">
      <c r="A26" s="29"/>
      <c r="B26" s="30" t="s">
        <v>19</v>
      </c>
      <c r="C26" s="31">
        <v>600</v>
      </c>
      <c r="D26" s="32">
        <v>60014</v>
      </c>
      <c r="E26" s="53">
        <f>F26+G26</f>
        <v>558208</v>
      </c>
      <c r="F26" s="53">
        <f>I26</f>
        <v>558208</v>
      </c>
      <c r="G26" s="53"/>
      <c r="H26" s="53">
        <f>I26+L26</f>
        <v>558208</v>
      </c>
      <c r="I26" s="53">
        <f>SUM(J26:K26)</f>
        <v>558208</v>
      </c>
      <c r="J26" s="53"/>
      <c r="K26" s="53">
        <f>K27</f>
        <v>558208</v>
      </c>
      <c r="L26" s="50">
        <f>M26+N26</f>
        <v>0</v>
      </c>
      <c r="M26" s="54"/>
      <c r="N26" s="54"/>
      <c r="O26" s="33"/>
    </row>
    <row r="27" spans="1:14" s="20" customFormat="1" ht="22.5">
      <c r="A27" s="40"/>
      <c r="B27" s="41" t="s">
        <v>26</v>
      </c>
      <c r="C27" s="19" t="s">
        <v>18</v>
      </c>
      <c r="D27" s="19" t="s">
        <v>18</v>
      </c>
      <c r="E27" s="51">
        <f>SUM(E28,E29)</f>
        <v>3721390</v>
      </c>
      <c r="F27" s="51">
        <f aca="true" t="shared" si="7" ref="F27:N27">SUM(F28,F29)</f>
        <v>558208</v>
      </c>
      <c r="G27" s="51">
        <f t="shared" si="7"/>
        <v>3163182</v>
      </c>
      <c r="H27" s="51">
        <f t="shared" si="7"/>
        <v>3721390</v>
      </c>
      <c r="I27" s="51">
        <f t="shared" si="7"/>
        <v>558208</v>
      </c>
      <c r="J27" s="51">
        <f t="shared" si="7"/>
        <v>0</v>
      </c>
      <c r="K27" s="51">
        <f t="shared" si="7"/>
        <v>558208</v>
      </c>
      <c r="L27" s="51">
        <f t="shared" si="7"/>
        <v>3163182</v>
      </c>
      <c r="M27" s="51">
        <f t="shared" si="7"/>
        <v>0</v>
      </c>
      <c r="N27" s="51">
        <f t="shared" si="7"/>
        <v>3163182</v>
      </c>
    </row>
    <row r="28" spans="1:14" s="38" customFormat="1" ht="11.25">
      <c r="A28" s="42"/>
      <c r="B28" s="43">
        <v>2007</v>
      </c>
      <c r="C28" s="37" t="s">
        <v>18</v>
      </c>
      <c r="D28" s="37" t="s">
        <v>18</v>
      </c>
      <c r="E28" s="55">
        <f>SUM(F28:G28)</f>
        <v>121390</v>
      </c>
      <c r="F28" s="55">
        <f>I28</f>
        <v>121390</v>
      </c>
      <c r="G28" s="55">
        <f>L28</f>
        <v>0</v>
      </c>
      <c r="H28" s="55">
        <f>I28+L28</f>
        <v>121390</v>
      </c>
      <c r="I28" s="55">
        <f>SUM(J28:K28)</f>
        <v>121390</v>
      </c>
      <c r="J28" s="55"/>
      <c r="K28" s="55">
        <v>121390</v>
      </c>
      <c r="L28" s="50">
        <f>M28+N28</f>
        <v>0</v>
      </c>
      <c r="M28" s="55">
        <v>0</v>
      </c>
      <c r="N28" s="55">
        <v>0</v>
      </c>
    </row>
    <row r="29" spans="1:14" s="8" customFormat="1" ht="11.25">
      <c r="A29" s="44"/>
      <c r="B29" s="45">
        <v>2008</v>
      </c>
      <c r="C29" s="46" t="s">
        <v>18</v>
      </c>
      <c r="D29" s="46" t="s">
        <v>18</v>
      </c>
      <c r="E29" s="56">
        <f>SUM(F29:G29)</f>
        <v>3600000</v>
      </c>
      <c r="F29" s="56">
        <f>I29</f>
        <v>436818</v>
      </c>
      <c r="G29" s="56">
        <f>L29</f>
        <v>3163182</v>
      </c>
      <c r="H29" s="56">
        <f>I29+L29</f>
        <v>3600000</v>
      </c>
      <c r="I29" s="56">
        <f>SUM(J29:K29)</f>
        <v>436818</v>
      </c>
      <c r="J29" s="56"/>
      <c r="K29" s="57">
        <v>436818</v>
      </c>
      <c r="L29" s="57">
        <f>M29+N29</f>
        <v>3163182</v>
      </c>
      <c r="M29" s="56">
        <v>0</v>
      </c>
      <c r="N29" s="56">
        <v>3163182</v>
      </c>
    </row>
    <row r="30" spans="1:14" s="23" customFormat="1" ht="12.75">
      <c r="A30" s="21"/>
      <c r="B30" s="7" t="s">
        <v>27</v>
      </c>
      <c r="C30" s="22" t="s">
        <v>18</v>
      </c>
      <c r="D30" s="22" t="s">
        <v>18</v>
      </c>
      <c r="E30" s="47">
        <f>E31+E32</f>
        <v>8609628</v>
      </c>
      <c r="F30" s="47">
        <f aca="true" t="shared" si="8" ref="F30:N30">F31+F32</f>
        <v>1291444</v>
      </c>
      <c r="G30" s="47">
        <f t="shared" si="8"/>
        <v>7318184</v>
      </c>
      <c r="H30" s="47">
        <f t="shared" si="8"/>
        <v>8609628</v>
      </c>
      <c r="I30" s="47">
        <f t="shared" si="8"/>
        <v>1291444</v>
      </c>
      <c r="J30" s="47">
        <f t="shared" si="8"/>
        <v>0</v>
      </c>
      <c r="K30" s="47">
        <f t="shared" si="8"/>
        <v>1291444</v>
      </c>
      <c r="L30" s="47">
        <f t="shared" si="8"/>
        <v>7318184</v>
      </c>
      <c r="M30" s="47">
        <f t="shared" si="8"/>
        <v>0</v>
      </c>
      <c r="N30" s="47">
        <f t="shared" si="8"/>
        <v>7318184</v>
      </c>
    </row>
    <row r="31" spans="1:14" s="24" customFormat="1" ht="12.75">
      <c r="A31" s="21"/>
      <c r="B31" s="7" t="s">
        <v>20</v>
      </c>
      <c r="C31" s="22" t="s">
        <v>18</v>
      </c>
      <c r="D31" s="22" t="s">
        <v>18</v>
      </c>
      <c r="E31" s="47">
        <f aca="true" t="shared" si="9" ref="E31:N32">E18+E23+E28</f>
        <v>289628</v>
      </c>
      <c r="F31" s="47">
        <f t="shared" si="9"/>
        <v>289628</v>
      </c>
      <c r="G31" s="47">
        <f t="shared" si="9"/>
        <v>0</v>
      </c>
      <c r="H31" s="47">
        <f t="shared" si="9"/>
        <v>289628</v>
      </c>
      <c r="I31" s="47">
        <f t="shared" si="9"/>
        <v>289628</v>
      </c>
      <c r="J31" s="47">
        <f t="shared" si="9"/>
        <v>0</v>
      </c>
      <c r="K31" s="47">
        <f t="shared" si="9"/>
        <v>289628</v>
      </c>
      <c r="L31" s="47">
        <f t="shared" si="9"/>
        <v>0</v>
      </c>
      <c r="M31" s="47">
        <f t="shared" si="9"/>
        <v>0</v>
      </c>
      <c r="N31" s="47">
        <f t="shared" si="9"/>
        <v>0</v>
      </c>
    </row>
    <row r="32" spans="1:14" s="24" customFormat="1" ht="12.75">
      <c r="A32" s="21"/>
      <c r="B32" s="7" t="s">
        <v>28</v>
      </c>
      <c r="C32" s="22" t="s">
        <v>18</v>
      </c>
      <c r="D32" s="22" t="s">
        <v>18</v>
      </c>
      <c r="E32" s="47">
        <f t="shared" si="9"/>
        <v>8320000</v>
      </c>
      <c r="F32" s="47">
        <f t="shared" si="9"/>
        <v>1001816</v>
      </c>
      <c r="G32" s="47">
        <f t="shared" si="9"/>
        <v>7318184</v>
      </c>
      <c r="H32" s="47">
        <f t="shared" si="9"/>
        <v>8320000</v>
      </c>
      <c r="I32" s="47">
        <f t="shared" si="9"/>
        <v>1001816</v>
      </c>
      <c r="J32" s="47">
        <f t="shared" si="9"/>
        <v>0</v>
      </c>
      <c r="K32" s="47">
        <f t="shared" si="9"/>
        <v>1001816</v>
      </c>
      <c r="L32" s="47">
        <f t="shared" si="9"/>
        <v>7318184</v>
      </c>
      <c r="M32" s="47">
        <f t="shared" si="9"/>
        <v>0</v>
      </c>
      <c r="N32" s="47">
        <f t="shared" si="9"/>
        <v>7318184</v>
      </c>
    </row>
    <row r="33" ht="23.25" customHeight="1"/>
    <row r="34" ht="12.75">
      <c r="J34" t="s">
        <v>29</v>
      </c>
    </row>
    <row r="35" ht="11.25" customHeight="1"/>
    <row r="36" ht="12.75">
      <c r="K36" t="s">
        <v>30</v>
      </c>
    </row>
    <row r="37" spans="6:10" ht="23.25" customHeight="1">
      <c r="F37" s="58"/>
      <c r="G37" s="58"/>
      <c r="H37" s="59"/>
      <c r="I37" s="59"/>
      <c r="J37" s="60"/>
    </row>
    <row r="38" spans="6:10" ht="7.5" customHeight="1">
      <c r="F38" s="60"/>
      <c r="G38" s="60"/>
      <c r="H38" s="59"/>
      <c r="I38" s="59"/>
      <c r="J38" s="60"/>
    </row>
    <row r="39" spans="6:10" ht="15.75">
      <c r="F39" s="61"/>
      <c r="G39" s="61"/>
      <c r="H39" s="59"/>
      <c r="I39" s="59"/>
      <c r="J39" s="60"/>
    </row>
    <row r="40" spans="6:10" ht="15.75">
      <c r="F40" s="61"/>
      <c r="G40" s="61"/>
      <c r="H40" s="59"/>
      <c r="I40" s="59"/>
      <c r="J40" s="60"/>
    </row>
    <row r="41" spans="6:10" ht="15.75">
      <c r="F41" s="61"/>
      <c r="G41" s="61"/>
      <c r="H41" s="59"/>
      <c r="I41" s="59"/>
      <c r="J41" s="60"/>
    </row>
    <row r="42" spans="6:10" ht="15.75">
      <c r="F42" s="61"/>
      <c r="G42" s="61"/>
      <c r="H42" s="59"/>
      <c r="I42" s="59"/>
      <c r="J42" s="60"/>
    </row>
    <row r="43" spans="6:10" ht="15.75">
      <c r="F43" s="62"/>
      <c r="G43" s="60"/>
      <c r="H43" s="59"/>
      <c r="I43" s="59"/>
      <c r="J43" s="60"/>
    </row>
  </sheetData>
  <mergeCells count="17">
    <mergeCell ref="I8:N8"/>
    <mergeCell ref="I9:K9"/>
    <mergeCell ref="L9:N9"/>
    <mergeCell ref="I10:I11"/>
    <mergeCell ref="J10:K10"/>
    <mergeCell ref="L10:L11"/>
    <mergeCell ref="M10:N10"/>
    <mergeCell ref="A5:N5"/>
    <mergeCell ref="A7:A11"/>
    <mergeCell ref="B7:B11"/>
    <mergeCell ref="C7:D10"/>
    <mergeCell ref="E7:E11"/>
    <mergeCell ref="F7:G7"/>
    <mergeCell ref="H7:N7"/>
    <mergeCell ref="F8:F11"/>
    <mergeCell ref="G8:G11"/>
    <mergeCell ref="H8:H11"/>
  </mergeCells>
  <printOptions/>
  <pageMargins left="0" right="0.1968503937007874" top="0.3937007874015748" bottom="0.26" header="0.5118110236220472" footer="0.3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2007-11-15T09:41:20Z</cp:lastPrinted>
  <dcterms:created xsi:type="dcterms:W3CDTF">2007-04-02T07:30:20Z</dcterms:created>
  <dcterms:modified xsi:type="dcterms:W3CDTF">2008-01-03T09:00:09Z</dcterms:modified>
  <cp:category/>
  <cp:version/>
  <cp:contentType/>
  <cp:contentStatus/>
</cp:coreProperties>
</file>