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<sst xmlns="http://schemas.openxmlformats.org/spreadsheetml/2006/main" count="168" uniqueCount="120">
  <si>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Dział</t>
  </si>
  <si>
    <t>Rozdział</t>
  </si>
  <si>
    <t>Paragraf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</si>
  <si>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</si>
  <si>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</si>
  <si>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</si>
  <si>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</si>
  <si>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</si>
  <si>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</si>
  <si>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</si>
  <si>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Przebudowa ul. Napoleońskiej</t>
  </si>
  <si>
    <t>2 294 898,00</t>
  </si>
  <si>
    <t>Przebudowa ul. Napoleońskiej w Mławie</t>
  </si>
  <si>
    <t>250 000,00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</si>
  <si>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</si>
  <si>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</si>
  <si>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</si>
  <si>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</si>
  <si>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</si>
  <si>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</si>
  <si>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</si>
  <si>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5 000,00</t>
  </si>
  <si>
    <t>750</t>
  </si>
  <si>
    <t>Administracja publiczna</t>
  </si>
  <si>
    <t>10 500,00</t>
  </si>
  <si>
    <t>75019</t>
  </si>
  <si>
    <t>Rady powiatów</t>
  </si>
  <si>
    <t>4 000,00</t>
  </si>
  <si>
    <t>Zakup  laptopa</t>
  </si>
  <si>
    <t>75020</t>
  </si>
  <si>
    <t>Starostwa powiatowe</t>
  </si>
  <si>
    <t>6 500,00</t>
  </si>
  <si>
    <t>Zakup kopiarki z modułem dupleksu</t>
  </si>
  <si>
    <t>801</t>
  </si>
  <si>
    <t>Oświata i wychowanie</t>
  </si>
  <si>
    <t>80130</t>
  </si>
  <si>
    <t>Szkoły zawodowe</t>
  </si>
  <si>
    <t>Budowa sali gimnastycznej przy Zespole szkół Nr 2 w Mławie</t>
  </si>
  <si>
    <t>Modernizacja budynków oświatowych jednostek organizacyjnych powiatu mławskiego - dokumentacja</t>
  </si>
  <si>
    <t>70 000,00</t>
  </si>
  <si>
    <t>Zakup zestawu komputerowego</t>
  </si>
  <si>
    <t>853</t>
  </si>
  <si>
    <t>Pozostałe zadania w zakresie polityki społecznej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</si>
  <si>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</si>
  <si>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</si>
  <si>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</si>
  <si>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</si>
  <si>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</si>
  <si>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</si>
  <si>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</si>
  <si>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85410</t>
  </si>
  <si>
    <t>Internaty i bursy szkolne</t>
  </si>
  <si>
    <t xml:space="preserve">Termomodrnizacja budynku Bursy Szkolnej 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</si>
  <si>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</si>
  <si>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</si>
  <si>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</si>
  <si>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</si>
  <si>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</si>
  <si>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</si>
  <si>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</si>
  <si>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</si>
  <si>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</si>
  <si>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</si>
  <si>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</si>
  <si>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</si>
  <si>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</si>
  <si>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</si>
  <si>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</si>
  <si>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</si>
  <si>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</si>
  <si>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</si>
  <si>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</si>
  <si>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</si>
  <si>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</si>
  <si>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</si>
  <si>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</si>
  <si>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</si>
  <si>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</si>
  <si>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</si>
  <si>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</si>
  <si>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</si>
  <si>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 xml:space="preserve">Ogółem </t>
  </si>
  <si>
    <t>Zadania inwestycyjne w 2008 r.</t>
  </si>
  <si>
    <t>Przebudowa drogi Nr P 2356W Staroguby - Strzegowo</t>
  </si>
  <si>
    <t>Przebudowa drogi Nr P 2375W ul. Nowa w Mławie</t>
  </si>
  <si>
    <t>110 000,00</t>
  </si>
  <si>
    <t>754</t>
  </si>
  <si>
    <t>75411</t>
  </si>
  <si>
    <t>Zakup samochodu komunikacyjno-operacyjnego dla KP PSP w Mławie</t>
  </si>
  <si>
    <t>Komenda Powiatowa Państwowej Straży Pożarnej w Mławie</t>
  </si>
  <si>
    <t>Komendy powiatowe Państwowej Straży Pożarnej</t>
  </si>
  <si>
    <t>Bezpieczeństwo publiczne i ochrona przeciwpożarowa</t>
  </si>
  <si>
    <t>852</t>
  </si>
  <si>
    <t>85201</t>
  </si>
  <si>
    <t>Placówki opiekuńczo-wychowawcze</t>
  </si>
  <si>
    <t>Pomoc społeczna</t>
  </si>
  <si>
    <t>3 600,00</t>
  </si>
  <si>
    <t>Zakup komputera</t>
  </si>
  <si>
    <t>Dom Dziecka w Kowalewie</t>
  </si>
  <si>
    <t>69 000,00</t>
  </si>
  <si>
    <t>Przebudowa drogi Nr P 2313W ul. Narutowicza w Mławie - drogowego obiektu mostowego na rzece Seracz w km 0+284</t>
  </si>
  <si>
    <t>52 000,00</t>
  </si>
  <si>
    <t>988 000,00</t>
  </si>
  <si>
    <t>4 945 129,75</t>
  </si>
  <si>
    <t xml:space="preserve">4 945 129,75 </t>
  </si>
  <si>
    <t>Starostwo  Powiatowe w Mławie</t>
  </si>
  <si>
    <t>Przewodniczący Rady Powiatu Mławskiego</t>
  </si>
  <si>
    <t>Witold Okumski</t>
  </si>
  <si>
    <t>Zakup 2 sztuk zestawów komputerowych, notebooka ASUS i kserokopiarki A3</t>
  </si>
  <si>
    <t>Zakup samochodu specjalistycznego oraz termomodernizacja budynku głównego</t>
  </si>
  <si>
    <t>40 000,00</t>
  </si>
  <si>
    <t>92 000,00</t>
  </si>
  <si>
    <t>120 000,00</t>
  </si>
  <si>
    <t>190 000,00</t>
  </si>
  <si>
    <t>195 000,00</t>
  </si>
  <si>
    <t>13 585,92</t>
  </si>
  <si>
    <t>38 585,92</t>
  </si>
  <si>
    <t>5 411 815,67</t>
  </si>
  <si>
    <t>9 481,75</t>
  </si>
  <si>
    <t>Załącznik nr 3 do uchwały Rady Powiatu Mławskiego Nr XIX/136/2008 z dnia 25.08.2008r.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</si>
</sst>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5" fillId="3" borderId="1" xfId="0" applyNumberFormat="1" applyFont="1" applyFill="1" applyAlignment="1">
      <alignment vertical="center" wrapText="1"/>
    </xf>
    <xf numFmtId="49" fontId="18" fillId="3" borderId="1" xfId="0" applyFont="1" applyFill="1" applyAlignment="1">
      <alignment horizontal="right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7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3" borderId="3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Font="1" applyBorder="1" applyAlignment="1">
      <alignment horizontal="center" vertical="top" wrapText="1"/>
    </xf>
    <xf numFmtId="49" fontId="11" fillId="3" borderId="10" xfId="0" applyFont="1" applyBorder="1" applyAlignment="1">
      <alignment horizontal="center" vertical="center" wrapText="1"/>
    </xf>
    <xf numFmtId="49" fontId="11" fillId="3" borderId="1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workbookViewId="0" topLeftCell="A41">
      <selection activeCell="B1" sqref="B1:M59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10.16015625" style="0" customWidth="1"/>
    <col min="5" max="5" width="39" style="0" customWidth="1"/>
    <col min="6" max="6" width="15.16015625" style="0" customWidth="1"/>
    <col min="7" max="7" width="13.16015625" style="0" customWidth="1"/>
    <col min="8" max="8" width="12.33203125" style="0" customWidth="1"/>
    <col min="9" max="9" width="10.5" style="0" customWidth="1"/>
    <col min="10" max="10" width="10.83203125" style="0" customWidth="1"/>
    <col min="11" max="11" width="15.5" style="0" customWidth="1"/>
    <col min="12" max="12" width="13" style="0" customWidth="1"/>
    <col min="13" max="13" width="24.83203125" style="0" customWidth="1"/>
  </cols>
  <sheetData>
    <row r="1" spans="12:13" ht="44.25" customHeight="1">
      <c r="L1" s="53" t="s">
        <v>119</v>
      </c>
      <c r="M1" s="53"/>
    </row>
    <row r="2" spans="6:13" ht="12.75">
      <c r="F2" s="37" t="s">
        <v>82</v>
      </c>
      <c r="G2" s="37"/>
      <c r="H2" s="37"/>
      <c r="L2" s="53"/>
      <c r="M2" s="53"/>
    </row>
    <row r="4" spans="1:13" ht="10.5" customHeight="1">
      <c r="A4" s="20"/>
      <c r="B4" s="49" t="s">
        <v>0</v>
      </c>
      <c r="C4" s="49" t="s">
        <v>1</v>
      </c>
      <c r="D4" s="49" t="s">
        <v>2</v>
      </c>
      <c r="E4" s="49" t="s">
        <v>53</v>
      </c>
      <c r="F4" s="49" t="s">
        <v>58</v>
      </c>
      <c r="G4" s="57" t="s">
        <v>72</v>
      </c>
      <c r="H4" s="58"/>
      <c r="I4" s="58"/>
      <c r="J4" s="58"/>
      <c r="K4" s="58"/>
      <c r="L4" s="58"/>
      <c r="M4" s="52" t="s">
        <v>70</v>
      </c>
    </row>
    <row r="5" spans="2:13" ht="13.5" customHeight="1">
      <c r="B5" s="49"/>
      <c r="C5" s="49"/>
      <c r="D5" s="49"/>
      <c r="E5" s="49"/>
      <c r="F5" s="49"/>
      <c r="G5" s="60" t="s">
        <v>75</v>
      </c>
      <c r="H5" s="59" t="s">
        <v>71</v>
      </c>
      <c r="I5" s="59"/>
      <c r="J5" s="59"/>
      <c r="K5" s="59"/>
      <c r="L5" s="59"/>
      <c r="M5" s="52"/>
    </row>
    <row r="6" spans="2:13" ht="114.75" customHeight="1">
      <c r="B6" s="49"/>
      <c r="C6" s="49"/>
      <c r="D6" s="49"/>
      <c r="E6" s="49"/>
      <c r="F6" s="49"/>
      <c r="G6" s="61"/>
      <c r="H6" s="24" t="s">
        <v>54</v>
      </c>
      <c r="I6" s="23" t="s">
        <v>55</v>
      </c>
      <c r="J6" s="23" t="s">
        <v>56</v>
      </c>
      <c r="K6" s="22" t="s">
        <v>57</v>
      </c>
      <c r="L6" s="26" t="s">
        <v>69</v>
      </c>
      <c r="M6" s="52"/>
    </row>
    <row r="7" spans="2:13" ht="9" customHeight="1">
      <c r="B7" s="25" t="s">
        <v>59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64</v>
      </c>
      <c r="H7" s="13" t="s">
        <v>65</v>
      </c>
      <c r="I7" s="13" t="s">
        <v>66</v>
      </c>
      <c r="J7" s="13" t="s">
        <v>67</v>
      </c>
      <c r="K7" s="13" t="s">
        <v>68</v>
      </c>
      <c r="L7" s="13" t="s">
        <v>73</v>
      </c>
      <c r="M7" s="25" t="s">
        <v>74</v>
      </c>
    </row>
    <row r="8" spans="2:13" ht="16.5" customHeight="1">
      <c r="B8" s="1" t="s">
        <v>3</v>
      </c>
      <c r="C8" s="1"/>
      <c r="D8" s="1"/>
      <c r="E8" s="2" t="s">
        <v>4</v>
      </c>
      <c r="F8" s="41" t="s">
        <v>104</v>
      </c>
      <c r="G8" s="15">
        <f aca="true" t="shared" si="0" ref="G8:L9">G9</f>
        <v>4945129.75</v>
      </c>
      <c r="H8" s="15">
        <f t="shared" si="0"/>
        <v>1400481.75</v>
      </c>
      <c r="I8" s="15">
        <f t="shared" si="0"/>
        <v>0</v>
      </c>
      <c r="J8" s="15">
        <f t="shared" si="0"/>
        <v>0</v>
      </c>
      <c r="K8" s="15">
        <f t="shared" si="0"/>
        <v>3544648</v>
      </c>
      <c r="L8" s="15">
        <f t="shared" si="0"/>
        <v>0</v>
      </c>
      <c r="M8" s="15"/>
    </row>
    <row r="9" spans="2:13" ht="16.5" customHeight="1">
      <c r="B9" s="4"/>
      <c r="C9" s="5" t="s">
        <v>5</v>
      </c>
      <c r="D9" s="6"/>
      <c r="E9" s="7" t="s">
        <v>6</v>
      </c>
      <c r="F9" s="40" t="s">
        <v>103</v>
      </c>
      <c r="G9" s="17">
        <f t="shared" si="0"/>
        <v>4945129.75</v>
      </c>
      <c r="H9" s="17">
        <f t="shared" si="0"/>
        <v>1400481.75</v>
      </c>
      <c r="I9" s="17">
        <f t="shared" si="0"/>
        <v>0</v>
      </c>
      <c r="J9" s="17">
        <f t="shared" si="0"/>
        <v>0</v>
      </c>
      <c r="K9" s="17">
        <f>K10</f>
        <v>3544648</v>
      </c>
      <c r="L9" s="17">
        <f t="shared" si="0"/>
        <v>0</v>
      </c>
      <c r="M9" s="17"/>
    </row>
    <row r="10" spans="2:13" ht="16.5" customHeight="1">
      <c r="B10" s="9"/>
      <c r="C10" s="9"/>
      <c r="D10" s="10" t="s">
        <v>7</v>
      </c>
      <c r="E10" s="11" t="s">
        <v>8</v>
      </c>
      <c r="F10" s="18">
        <v>4945129.75</v>
      </c>
      <c r="G10" s="18">
        <f>SUM(G11:G16)</f>
        <v>4945129.75</v>
      </c>
      <c r="H10" s="18">
        <f>SUM(H11:H16)</f>
        <v>1400481.75</v>
      </c>
      <c r="I10" s="18">
        <f>SUM(I11:I13)</f>
        <v>0</v>
      </c>
      <c r="J10" s="18">
        <f>SUM(J11:J13)</f>
        <v>0</v>
      </c>
      <c r="K10" s="18">
        <f>SUM(K11:K16)</f>
        <v>3544648</v>
      </c>
      <c r="L10" s="18">
        <f>SUM(L11:L13)</f>
        <v>0</v>
      </c>
      <c r="M10" s="19"/>
    </row>
    <row r="11" spans="2:13" ht="25.5" customHeight="1">
      <c r="B11" s="9"/>
      <c r="C11" s="9"/>
      <c r="D11" s="9"/>
      <c r="E11" s="11" t="s">
        <v>9</v>
      </c>
      <c r="F11" s="39" t="s">
        <v>99</v>
      </c>
      <c r="G11" s="18">
        <f aca="true" t="shared" si="1" ref="G11:G16">SUM(H11:L11)</f>
        <v>69000</v>
      </c>
      <c r="H11" s="19">
        <v>69000</v>
      </c>
      <c r="I11" s="19">
        <v>0</v>
      </c>
      <c r="J11" s="19">
        <v>0</v>
      </c>
      <c r="K11" s="19">
        <v>0</v>
      </c>
      <c r="L11" s="19">
        <v>0</v>
      </c>
      <c r="M11" s="18" t="s">
        <v>80</v>
      </c>
    </row>
    <row r="12" spans="2:13" ht="20.25" customHeight="1">
      <c r="B12" s="9"/>
      <c r="C12" s="9"/>
      <c r="D12" s="9"/>
      <c r="E12" s="11" t="s">
        <v>10</v>
      </c>
      <c r="F12" s="12" t="s">
        <v>11</v>
      </c>
      <c r="G12" s="18">
        <f t="shared" si="1"/>
        <v>2294898</v>
      </c>
      <c r="H12" s="19">
        <v>0</v>
      </c>
      <c r="I12" s="19">
        <v>0</v>
      </c>
      <c r="J12" s="19">
        <v>0</v>
      </c>
      <c r="K12" s="19">
        <v>2294898</v>
      </c>
      <c r="L12" s="19">
        <v>0</v>
      </c>
      <c r="M12" s="18" t="s">
        <v>80</v>
      </c>
    </row>
    <row r="13" spans="2:13" ht="24" customHeight="1">
      <c r="B13" s="9"/>
      <c r="C13" s="9"/>
      <c r="D13" s="9"/>
      <c r="E13" s="11" t="s">
        <v>12</v>
      </c>
      <c r="F13" s="12" t="s">
        <v>13</v>
      </c>
      <c r="G13" s="18">
        <f t="shared" si="1"/>
        <v>250000</v>
      </c>
      <c r="H13" s="19">
        <v>0</v>
      </c>
      <c r="I13" s="19">
        <v>0</v>
      </c>
      <c r="J13" s="19">
        <v>0</v>
      </c>
      <c r="K13" s="19">
        <v>250000</v>
      </c>
      <c r="L13" s="19">
        <v>0</v>
      </c>
      <c r="M13" s="18" t="s">
        <v>80</v>
      </c>
    </row>
    <row r="14" spans="2:13" ht="35.25" customHeight="1">
      <c r="B14" s="9"/>
      <c r="C14" s="9"/>
      <c r="D14" s="9"/>
      <c r="E14" s="38" t="s">
        <v>100</v>
      </c>
      <c r="F14" s="39" t="s">
        <v>102</v>
      </c>
      <c r="G14" s="18">
        <f t="shared" si="1"/>
        <v>988000</v>
      </c>
      <c r="H14" s="19">
        <v>988000</v>
      </c>
      <c r="I14" s="19">
        <v>0</v>
      </c>
      <c r="J14" s="19">
        <v>0</v>
      </c>
      <c r="K14" s="19">
        <v>0</v>
      </c>
      <c r="L14" s="19">
        <v>0</v>
      </c>
      <c r="M14" s="18" t="s">
        <v>80</v>
      </c>
    </row>
    <row r="15" spans="2:13" ht="24" customHeight="1">
      <c r="B15" s="9"/>
      <c r="C15" s="9"/>
      <c r="D15" s="9"/>
      <c r="E15" s="38" t="s">
        <v>83</v>
      </c>
      <c r="F15" s="18">
        <v>1333750</v>
      </c>
      <c r="G15" s="18">
        <f t="shared" si="1"/>
        <v>1333750</v>
      </c>
      <c r="H15" s="19">
        <v>334000</v>
      </c>
      <c r="I15" s="19">
        <v>0</v>
      </c>
      <c r="J15" s="19">
        <v>0</v>
      </c>
      <c r="K15" s="19">
        <v>999750</v>
      </c>
      <c r="L15" s="19">
        <v>0</v>
      </c>
      <c r="M15" s="18" t="s">
        <v>80</v>
      </c>
    </row>
    <row r="16" spans="2:13" ht="24" customHeight="1">
      <c r="B16" s="9"/>
      <c r="C16" s="9"/>
      <c r="D16" s="9"/>
      <c r="E16" s="38" t="s">
        <v>84</v>
      </c>
      <c r="F16" s="39" t="s">
        <v>118</v>
      </c>
      <c r="G16" s="18">
        <f t="shared" si="1"/>
        <v>9481.75</v>
      </c>
      <c r="H16" s="19">
        <v>9481.75</v>
      </c>
      <c r="I16" s="19">
        <v>0</v>
      </c>
      <c r="J16" s="19">
        <v>0</v>
      </c>
      <c r="K16" s="19">
        <v>0</v>
      </c>
      <c r="L16" s="19">
        <v>0</v>
      </c>
      <c r="M16" s="18" t="s">
        <v>80</v>
      </c>
    </row>
    <row r="17" spans="2:13" ht="16.5" customHeight="1">
      <c r="B17" s="1" t="s">
        <v>14</v>
      </c>
      <c r="C17" s="1"/>
      <c r="D17" s="1"/>
      <c r="E17" s="2" t="s">
        <v>15</v>
      </c>
      <c r="F17" s="3" t="s">
        <v>16</v>
      </c>
      <c r="G17" s="16">
        <f aca="true" t="shared" si="2" ref="G17:L18">G18</f>
        <v>17000</v>
      </c>
      <c r="H17" s="16">
        <f t="shared" si="2"/>
        <v>0</v>
      </c>
      <c r="I17" s="16">
        <f t="shared" si="2"/>
        <v>0</v>
      </c>
      <c r="J17" s="16">
        <f t="shared" si="2"/>
        <v>17000</v>
      </c>
      <c r="K17" s="16">
        <f t="shared" si="2"/>
        <v>0</v>
      </c>
      <c r="L17" s="16">
        <f t="shared" si="2"/>
        <v>0</v>
      </c>
      <c r="M17" s="16"/>
    </row>
    <row r="18" spans="2:13" ht="16.5" customHeight="1">
      <c r="B18" s="4"/>
      <c r="C18" s="5" t="s">
        <v>17</v>
      </c>
      <c r="D18" s="6"/>
      <c r="E18" s="7" t="s">
        <v>18</v>
      </c>
      <c r="F18" s="8" t="s">
        <v>16</v>
      </c>
      <c r="G18" s="17">
        <f t="shared" si="2"/>
        <v>17000</v>
      </c>
      <c r="H18" s="17">
        <f t="shared" si="2"/>
        <v>0</v>
      </c>
      <c r="I18" s="17">
        <f t="shared" si="2"/>
        <v>0</v>
      </c>
      <c r="J18" s="17">
        <f t="shared" si="2"/>
        <v>17000</v>
      </c>
      <c r="K18" s="17">
        <f t="shared" si="2"/>
        <v>0</v>
      </c>
      <c r="L18" s="17">
        <f t="shared" si="2"/>
        <v>0</v>
      </c>
      <c r="M18" s="17"/>
    </row>
    <row r="19" spans="2:13" ht="24" customHeight="1">
      <c r="B19" s="9"/>
      <c r="C19" s="9"/>
      <c r="D19" s="10" t="s">
        <v>19</v>
      </c>
      <c r="E19" s="11" t="s">
        <v>20</v>
      </c>
      <c r="F19" s="12" t="s">
        <v>16</v>
      </c>
      <c r="G19" s="19">
        <f aca="true" t="shared" si="3" ref="G19:L19">SUM(G20:G20)</f>
        <v>17000</v>
      </c>
      <c r="H19" s="19">
        <f t="shared" si="3"/>
        <v>0</v>
      </c>
      <c r="I19" s="19">
        <f t="shared" si="3"/>
        <v>0</v>
      </c>
      <c r="J19" s="19">
        <f t="shared" si="3"/>
        <v>17000</v>
      </c>
      <c r="K19" s="19">
        <f t="shared" si="3"/>
        <v>0</v>
      </c>
      <c r="L19" s="19">
        <f t="shared" si="3"/>
        <v>0</v>
      </c>
      <c r="M19" s="19"/>
    </row>
    <row r="20" spans="2:13" ht="31.5" customHeight="1">
      <c r="B20" s="9"/>
      <c r="C20" s="9"/>
      <c r="D20" s="9"/>
      <c r="E20" s="38" t="s">
        <v>108</v>
      </c>
      <c r="F20" s="39" t="s">
        <v>16</v>
      </c>
      <c r="G20" s="19">
        <f>SUM(H20:L20)</f>
        <v>17000</v>
      </c>
      <c r="H20" s="19">
        <v>0</v>
      </c>
      <c r="I20" s="19">
        <v>0</v>
      </c>
      <c r="J20" s="19">
        <v>17000</v>
      </c>
      <c r="K20" s="19">
        <v>0</v>
      </c>
      <c r="L20" s="19">
        <v>0</v>
      </c>
      <c r="M20" s="18" t="s">
        <v>79</v>
      </c>
    </row>
    <row r="21" spans="2:13" ht="16.5" customHeight="1">
      <c r="B21" s="1" t="s">
        <v>22</v>
      </c>
      <c r="C21" s="1"/>
      <c r="D21" s="1"/>
      <c r="E21" s="2" t="s">
        <v>23</v>
      </c>
      <c r="F21" s="3" t="s">
        <v>24</v>
      </c>
      <c r="G21" s="16">
        <f aca="true" t="shared" si="4" ref="G21:L21">G22+G25</f>
        <v>10500</v>
      </c>
      <c r="H21" s="16">
        <f t="shared" si="4"/>
        <v>10500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/>
    </row>
    <row r="22" spans="2:13" ht="16.5" customHeight="1">
      <c r="B22" s="4"/>
      <c r="C22" s="5" t="s">
        <v>25</v>
      </c>
      <c r="D22" s="6"/>
      <c r="E22" s="7" t="s">
        <v>26</v>
      </c>
      <c r="F22" s="8" t="s">
        <v>27</v>
      </c>
      <c r="G22" s="17">
        <f aca="true" t="shared" si="5" ref="G22:L23">G23</f>
        <v>4000</v>
      </c>
      <c r="H22" s="17">
        <f t="shared" si="5"/>
        <v>4000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/>
    </row>
    <row r="23" spans="2:13" ht="24.75" customHeight="1">
      <c r="B23" s="9"/>
      <c r="C23" s="9"/>
      <c r="D23" s="10" t="s">
        <v>19</v>
      </c>
      <c r="E23" s="11" t="s">
        <v>20</v>
      </c>
      <c r="F23" s="12" t="s">
        <v>27</v>
      </c>
      <c r="G23" s="19">
        <f t="shared" si="5"/>
        <v>4000</v>
      </c>
      <c r="H23" s="19">
        <f t="shared" si="5"/>
        <v>4000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/>
    </row>
    <row r="24" spans="2:13" ht="22.5" customHeight="1">
      <c r="B24" s="9"/>
      <c r="C24" s="9"/>
      <c r="D24" s="9"/>
      <c r="E24" s="11" t="s">
        <v>28</v>
      </c>
      <c r="F24" s="12" t="s">
        <v>27</v>
      </c>
      <c r="G24" s="19">
        <f>SUM(H24:L24)</f>
        <v>4000</v>
      </c>
      <c r="H24" s="19">
        <v>4000</v>
      </c>
      <c r="I24" s="19">
        <v>0</v>
      </c>
      <c r="J24" s="19">
        <v>0</v>
      </c>
      <c r="K24" s="19">
        <v>0</v>
      </c>
      <c r="L24" s="19">
        <v>0</v>
      </c>
      <c r="M24" s="18" t="s">
        <v>78</v>
      </c>
    </row>
    <row r="25" spans="2:13" ht="16.5" customHeight="1">
      <c r="B25" s="4"/>
      <c r="C25" s="5" t="s">
        <v>29</v>
      </c>
      <c r="D25" s="6"/>
      <c r="E25" s="7" t="s">
        <v>30</v>
      </c>
      <c r="F25" s="8" t="s">
        <v>31</v>
      </c>
      <c r="G25" s="17">
        <f aca="true" t="shared" si="6" ref="G25:L26">G26</f>
        <v>6500</v>
      </c>
      <c r="H25" s="17">
        <f t="shared" si="6"/>
        <v>6500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/>
    </row>
    <row r="26" spans="2:13" ht="24" customHeight="1">
      <c r="B26" s="9"/>
      <c r="C26" s="9"/>
      <c r="D26" s="10" t="s">
        <v>19</v>
      </c>
      <c r="E26" s="11" t="s">
        <v>20</v>
      </c>
      <c r="F26" s="12" t="s">
        <v>31</v>
      </c>
      <c r="G26" s="19">
        <f t="shared" si="6"/>
        <v>6500</v>
      </c>
      <c r="H26" s="19">
        <f t="shared" si="6"/>
        <v>6500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/>
    </row>
    <row r="27" spans="2:13" ht="22.5" customHeight="1">
      <c r="B27" s="9"/>
      <c r="C27" s="9"/>
      <c r="D27" s="9"/>
      <c r="E27" s="11" t="s">
        <v>32</v>
      </c>
      <c r="F27" s="12" t="s">
        <v>31</v>
      </c>
      <c r="G27" s="19">
        <f>SUM(H27:L27)</f>
        <v>6500</v>
      </c>
      <c r="H27" s="19">
        <v>6500</v>
      </c>
      <c r="I27" s="19">
        <v>0</v>
      </c>
      <c r="J27" s="19">
        <v>0</v>
      </c>
      <c r="K27" s="19">
        <v>0</v>
      </c>
      <c r="L27" s="19">
        <v>0</v>
      </c>
      <c r="M27" s="18" t="s">
        <v>78</v>
      </c>
    </row>
    <row r="28" spans="2:13" ht="26.25" customHeight="1">
      <c r="B28" s="42" t="s">
        <v>86</v>
      </c>
      <c r="C28" s="1"/>
      <c r="D28" s="1"/>
      <c r="E28" s="46" t="s">
        <v>91</v>
      </c>
      <c r="F28" s="41" t="s">
        <v>111</v>
      </c>
      <c r="G28" s="16">
        <f aca="true" t="shared" si="7" ref="G28:L28">G29</f>
        <v>92000</v>
      </c>
      <c r="H28" s="16">
        <f t="shared" si="7"/>
        <v>47000</v>
      </c>
      <c r="I28" s="16">
        <f t="shared" si="7"/>
        <v>0</v>
      </c>
      <c r="J28" s="16">
        <f t="shared" si="7"/>
        <v>0</v>
      </c>
      <c r="K28" s="16">
        <f t="shared" si="7"/>
        <v>45000</v>
      </c>
      <c r="L28" s="16">
        <f t="shared" si="7"/>
        <v>0</v>
      </c>
      <c r="M28" s="16"/>
    </row>
    <row r="29" spans="2:13" ht="25.5" customHeight="1">
      <c r="B29" s="4"/>
      <c r="C29" s="43" t="s">
        <v>87</v>
      </c>
      <c r="D29" s="6"/>
      <c r="E29" s="45" t="s">
        <v>90</v>
      </c>
      <c r="F29" s="40" t="s">
        <v>111</v>
      </c>
      <c r="G29" s="17">
        <f>G31+G32</f>
        <v>92000</v>
      </c>
      <c r="H29" s="17">
        <f>H31+H32</f>
        <v>47000</v>
      </c>
      <c r="I29" s="17">
        <f>I31+I32</f>
        <v>0</v>
      </c>
      <c r="J29" s="17">
        <f>J31+J32</f>
        <v>0</v>
      </c>
      <c r="K29" s="17">
        <f>K31+K32</f>
        <v>45000</v>
      </c>
      <c r="L29" s="17">
        <f>L30+L34</f>
        <v>0</v>
      </c>
      <c r="M29" s="17"/>
    </row>
    <row r="30" spans="2:13" ht="25.5" customHeight="1">
      <c r="B30" s="9"/>
      <c r="C30" s="9"/>
      <c r="D30" s="44" t="s">
        <v>19</v>
      </c>
      <c r="E30" s="11" t="s">
        <v>20</v>
      </c>
      <c r="F30" s="48" t="s">
        <v>111</v>
      </c>
      <c r="G30" s="19">
        <f>SUM(G31:G31)</f>
        <v>52000</v>
      </c>
      <c r="H30" s="19">
        <f>SUM(H31:H31)</f>
        <v>47000</v>
      </c>
      <c r="I30" s="19">
        <f>SUM(I31:I33)</f>
        <v>0</v>
      </c>
      <c r="J30" s="19">
        <f>SUM(J31:J33)</f>
        <v>0</v>
      </c>
      <c r="K30" s="19">
        <f>SUM(K31:K33)</f>
        <v>45000</v>
      </c>
      <c r="L30" s="19">
        <f>SUM(L31:L33)</f>
        <v>0</v>
      </c>
      <c r="M30" s="19"/>
    </row>
    <row r="31" spans="2:13" ht="32.25" customHeight="1">
      <c r="B31" s="9"/>
      <c r="C31" s="9"/>
      <c r="D31" s="9"/>
      <c r="E31" s="38" t="s">
        <v>88</v>
      </c>
      <c r="F31" s="48" t="s">
        <v>101</v>
      </c>
      <c r="G31" s="19">
        <f>SUM(H31:L31)</f>
        <v>52000</v>
      </c>
      <c r="H31" s="19">
        <v>47000</v>
      </c>
      <c r="I31" s="19">
        <v>0</v>
      </c>
      <c r="J31" s="19">
        <v>0</v>
      </c>
      <c r="K31" s="19">
        <v>5000</v>
      </c>
      <c r="L31" s="19">
        <v>0</v>
      </c>
      <c r="M31" s="18" t="s">
        <v>89</v>
      </c>
    </row>
    <row r="32" spans="2:13" ht="32.25" customHeight="1">
      <c r="B32" s="9"/>
      <c r="C32" s="9"/>
      <c r="D32" s="9"/>
      <c r="E32" s="38" t="s">
        <v>109</v>
      </c>
      <c r="F32" s="48" t="s">
        <v>110</v>
      </c>
      <c r="G32" s="19">
        <f>SUM(H32:L32)</f>
        <v>40000</v>
      </c>
      <c r="H32" s="19">
        <v>0</v>
      </c>
      <c r="I32" s="19">
        <v>0</v>
      </c>
      <c r="J32" s="19">
        <v>0</v>
      </c>
      <c r="K32" s="19">
        <v>40000</v>
      </c>
      <c r="L32" s="19">
        <v>0</v>
      </c>
      <c r="M32" s="18" t="s">
        <v>89</v>
      </c>
    </row>
    <row r="33" spans="2:13" ht="16.5" customHeight="1">
      <c r="B33" s="1" t="s">
        <v>33</v>
      </c>
      <c r="C33" s="1"/>
      <c r="D33" s="1"/>
      <c r="E33" s="2" t="s">
        <v>34</v>
      </c>
      <c r="F33" s="41" t="s">
        <v>114</v>
      </c>
      <c r="G33" s="16">
        <f aca="true" t="shared" si="8" ref="G33:L33">G34</f>
        <v>195000</v>
      </c>
      <c r="H33" s="16">
        <f t="shared" si="8"/>
        <v>195000</v>
      </c>
      <c r="I33" s="16">
        <f t="shared" si="8"/>
        <v>0</v>
      </c>
      <c r="J33" s="16">
        <f t="shared" si="8"/>
        <v>0</v>
      </c>
      <c r="K33" s="16">
        <f t="shared" si="8"/>
        <v>0</v>
      </c>
      <c r="L33" s="16">
        <f t="shared" si="8"/>
        <v>0</v>
      </c>
      <c r="M33" s="16"/>
    </row>
    <row r="34" spans="2:13" ht="16.5" customHeight="1">
      <c r="B34" s="4"/>
      <c r="C34" s="5" t="s">
        <v>35</v>
      </c>
      <c r="D34" s="6"/>
      <c r="E34" s="7" t="s">
        <v>36</v>
      </c>
      <c r="F34" s="40" t="s">
        <v>114</v>
      </c>
      <c r="G34" s="17">
        <f aca="true" t="shared" si="9" ref="G34:L34">G35+G38</f>
        <v>195000</v>
      </c>
      <c r="H34" s="17">
        <f t="shared" si="9"/>
        <v>195000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/>
    </row>
    <row r="35" spans="2:13" ht="16.5" customHeight="1">
      <c r="B35" s="9"/>
      <c r="C35" s="9"/>
      <c r="D35" s="10" t="s">
        <v>7</v>
      </c>
      <c r="E35" s="11" t="s">
        <v>8</v>
      </c>
      <c r="F35" s="39" t="s">
        <v>113</v>
      </c>
      <c r="G35" s="19">
        <f aca="true" t="shared" si="10" ref="G35:L35">SUM(G36:G37)</f>
        <v>190000</v>
      </c>
      <c r="H35" s="19">
        <f t="shared" si="10"/>
        <v>190000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/>
    </row>
    <row r="36" spans="2:13" ht="25.5" customHeight="1">
      <c r="B36" s="9"/>
      <c r="C36" s="9"/>
      <c r="D36" s="9"/>
      <c r="E36" s="11" t="s">
        <v>37</v>
      </c>
      <c r="F36" s="39" t="s">
        <v>112</v>
      </c>
      <c r="G36" s="19">
        <f>SUM(H36:L36)</f>
        <v>120000</v>
      </c>
      <c r="H36" s="19">
        <v>120000</v>
      </c>
      <c r="I36" s="19">
        <v>0</v>
      </c>
      <c r="J36" s="19">
        <v>0</v>
      </c>
      <c r="K36" s="19">
        <v>0</v>
      </c>
      <c r="L36" s="19">
        <v>0</v>
      </c>
      <c r="M36" s="18" t="s">
        <v>78</v>
      </c>
    </row>
    <row r="37" spans="2:13" ht="34.5" customHeight="1">
      <c r="B37" s="9"/>
      <c r="C37" s="9"/>
      <c r="D37" s="9"/>
      <c r="E37" s="11" t="s">
        <v>38</v>
      </c>
      <c r="F37" s="12" t="s">
        <v>39</v>
      </c>
      <c r="G37" s="19">
        <f>SUM(H37:L37)</f>
        <v>70000</v>
      </c>
      <c r="H37" s="19">
        <v>70000</v>
      </c>
      <c r="I37" s="19">
        <v>0</v>
      </c>
      <c r="J37" s="19">
        <v>0</v>
      </c>
      <c r="K37" s="19">
        <v>0</v>
      </c>
      <c r="L37" s="19">
        <v>0</v>
      </c>
      <c r="M37" s="18" t="s">
        <v>78</v>
      </c>
    </row>
    <row r="38" spans="2:13" ht="22.5" customHeight="1">
      <c r="B38" s="9"/>
      <c r="C38" s="9"/>
      <c r="D38" s="10" t="s">
        <v>19</v>
      </c>
      <c r="E38" s="11" t="s">
        <v>20</v>
      </c>
      <c r="F38" s="12" t="s">
        <v>21</v>
      </c>
      <c r="G38" s="19">
        <f>G39</f>
        <v>5000</v>
      </c>
      <c r="H38" s="19">
        <f>H39</f>
        <v>5000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2:13" ht="16.5" customHeight="1">
      <c r="B39" s="9"/>
      <c r="C39" s="9"/>
      <c r="D39" s="9"/>
      <c r="E39" s="11" t="s">
        <v>40</v>
      </c>
      <c r="F39" s="12" t="s">
        <v>21</v>
      </c>
      <c r="G39" s="19">
        <f>SUM(H39:L39)</f>
        <v>5000</v>
      </c>
      <c r="H39" s="19">
        <v>5000</v>
      </c>
      <c r="I39" s="19">
        <v>0</v>
      </c>
      <c r="J39" s="19">
        <v>0</v>
      </c>
      <c r="K39" s="19">
        <v>0</v>
      </c>
      <c r="L39" s="19">
        <v>0</v>
      </c>
      <c r="M39" s="18" t="s">
        <v>77</v>
      </c>
    </row>
    <row r="40" spans="2:13" ht="16.5" customHeight="1">
      <c r="B40" s="42" t="s">
        <v>92</v>
      </c>
      <c r="C40" s="1"/>
      <c r="D40" s="1"/>
      <c r="E40" s="46" t="s">
        <v>95</v>
      </c>
      <c r="F40" s="41" t="s">
        <v>96</v>
      </c>
      <c r="G40" s="16">
        <f aca="true" t="shared" si="11" ref="G40:L40">G41</f>
        <v>3600</v>
      </c>
      <c r="H40" s="16">
        <f t="shared" si="11"/>
        <v>3600</v>
      </c>
      <c r="I40" s="16">
        <f t="shared" si="11"/>
        <v>0</v>
      </c>
      <c r="J40" s="16">
        <f t="shared" si="11"/>
        <v>0</v>
      </c>
      <c r="K40" s="16">
        <f t="shared" si="11"/>
        <v>0</v>
      </c>
      <c r="L40" s="16">
        <f t="shared" si="11"/>
        <v>0</v>
      </c>
      <c r="M40" s="16"/>
    </row>
    <row r="41" spans="2:13" ht="16.5" customHeight="1">
      <c r="B41" s="4"/>
      <c r="C41" s="43" t="s">
        <v>93</v>
      </c>
      <c r="D41" s="6"/>
      <c r="E41" s="45" t="s">
        <v>94</v>
      </c>
      <c r="F41" s="40" t="s">
        <v>96</v>
      </c>
      <c r="G41" s="17">
        <f>G42</f>
        <v>3600</v>
      </c>
      <c r="H41" s="17">
        <f>H42</f>
        <v>3600</v>
      </c>
      <c r="I41" s="17">
        <f>I42+I44</f>
        <v>0</v>
      </c>
      <c r="J41" s="17">
        <f>J42+J44</f>
        <v>0</v>
      </c>
      <c r="K41" s="17">
        <f>K42+K44</f>
        <v>0</v>
      </c>
      <c r="L41" s="17">
        <f>L42+L44</f>
        <v>0</v>
      </c>
      <c r="M41" s="17"/>
    </row>
    <row r="42" spans="2:13" ht="26.25" customHeight="1">
      <c r="B42" s="9"/>
      <c r="C42" s="9"/>
      <c r="D42" s="44" t="s">
        <v>19</v>
      </c>
      <c r="E42" s="11" t="s">
        <v>20</v>
      </c>
      <c r="F42" s="39" t="s">
        <v>96</v>
      </c>
      <c r="G42" s="19">
        <f>G43</f>
        <v>3600</v>
      </c>
      <c r="H42" s="19">
        <v>3600</v>
      </c>
      <c r="I42" s="19">
        <v>0</v>
      </c>
      <c r="J42" s="19">
        <v>0</v>
      </c>
      <c r="K42" s="19">
        <v>0</v>
      </c>
      <c r="L42" s="19">
        <v>0</v>
      </c>
      <c r="M42" s="19"/>
    </row>
    <row r="43" spans="2:13" ht="16.5" customHeight="1">
      <c r="B43" s="9"/>
      <c r="C43" s="9"/>
      <c r="D43" s="9"/>
      <c r="E43" s="38" t="s">
        <v>97</v>
      </c>
      <c r="F43" s="39" t="s">
        <v>96</v>
      </c>
      <c r="G43" s="19">
        <f>SUM(H43:L43)</f>
        <v>3600</v>
      </c>
      <c r="H43" s="19">
        <v>3600</v>
      </c>
      <c r="I43" s="19">
        <v>0</v>
      </c>
      <c r="J43" s="19">
        <v>0</v>
      </c>
      <c r="K43" s="19">
        <v>0</v>
      </c>
      <c r="L43" s="19">
        <v>0</v>
      </c>
      <c r="M43" s="18" t="s">
        <v>98</v>
      </c>
    </row>
    <row r="44" spans="2:13" ht="26.25" customHeight="1">
      <c r="B44" s="1" t="s">
        <v>41</v>
      </c>
      <c r="C44" s="1"/>
      <c r="D44" s="1"/>
      <c r="E44" s="2" t="s">
        <v>42</v>
      </c>
      <c r="F44" s="41" t="s">
        <v>116</v>
      </c>
      <c r="G44" s="16">
        <f aca="true" t="shared" si="12" ref="G44:L44">G45</f>
        <v>38585.92</v>
      </c>
      <c r="H44" s="16">
        <f t="shared" si="12"/>
        <v>38585.92</v>
      </c>
      <c r="I44" s="16">
        <f t="shared" si="12"/>
        <v>0</v>
      </c>
      <c r="J44" s="16">
        <f t="shared" si="12"/>
        <v>0</v>
      </c>
      <c r="K44" s="16">
        <f t="shared" si="12"/>
        <v>0</v>
      </c>
      <c r="L44" s="16">
        <f t="shared" si="12"/>
        <v>0</v>
      </c>
      <c r="M44" s="16"/>
    </row>
    <row r="45" spans="2:13" ht="16.5" customHeight="1">
      <c r="B45" s="4"/>
      <c r="C45" s="5" t="s">
        <v>43</v>
      </c>
      <c r="D45" s="6"/>
      <c r="E45" s="7" t="s">
        <v>44</v>
      </c>
      <c r="F45" s="40" t="s">
        <v>116</v>
      </c>
      <c r="G45" s="17">
        <f aca="true" t="shared" si="13" ref="G45:L45">G46+G48</f>
        <v>38585.92</v>
      </c>
      <c r="H45" s="17">
        <f t="shared" si="13"/>
        <v>38585.92</v>
      </c>
      <c r="I45" s="17">
        <f t="shared" si="13"/>
        <v>0</v>
      </c>
      <c r="J45" s="17">
        <f t="shared" si="13"/>
        <v>0</v>
      </c>
      <c r="K45" s="17">
        <f t="shared" si="13"/>
        <v>0</v>
      </c>
      <c r="L45" s="17">
        <f t="shared" si="13"/>
        <v>0</v>
      </c>
      <c r="M45" s="17"/>
    </row>
    <row r="46" spans="2:13" ht="16.5" customHeight="1">
      <c r="B46" s="9"/>
      <c r="C46" s="9"/>
      <c r="D46" s="10" t="s">
        <v>7</v>
      </c>
      <c r="E46" s="11" t="s">
        <v>8</v>
      </c>
      <c r="F46" s="12" t="s">
        <v>45</v>
      </c>
      <c r="G46" s="19">
        <f>G47</f>
        <v>25000</v>
      </c>
      <c r="H46" s="19">
        <v>25000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2:13" ht="24" customHeight="1">
      <c r="B47" s="9"/>
      <c r="C47" s="9"/>
      <c r="D47" s="9"/>
      <c r="E47" s="11" t="s">
        <v>46</v>
      </c>
      <c r="F47" s="12" t="s">
        <v>45</v>
      </c>
      <c r="G47" s="19">
        <f>SUM(H47:L47)</f>
        <v>25000</v>
      </c>
      <c r="H47" s="19">
        <v>25000</v>
      </c>
      <c r="I47" s="19">
        <v>0</v>
      </c>
      <c r="J47" s="19">
        <v>0</v>
      </c>
      <c r="K47" s="19">
        <v>0</v>
      </c>
      <c r="L47" s="19">
        <v>0</v>
      </c>
      <c r="M47" s="18" t="s">
        <v>76</v>
      </c>
    </row>
    <row r="48" spans="2:13" ht="24" customHeight="1">
      <c r="B48" s="9"/>
      <c r="C48" s="9"/>
      <c r="D48" s="10" t="s">
        <v>19</v>
      </c>
      <c r="E48" s="11" t="s">
        <v>20</v>
      </c>
      <c r="F48" s="39" t="s">
        <v>115</v>
      </c>
      <c r="G48" s="19">
        <f>G49</f>
        <v>13585.92</v>
      </c>
      <c r="H48" s="19">
        <f>H49</f>
        <v>13585.92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2:13" ht="24" customHeight="1">
      <c r="B49" s="9"/>
      <c r="C49" s="9"/>
      <c r="D49" s="9"/>
      <c r="E49" s="11" t="s">
        <v>47</v>
      </c>
      <c r="F49" s="39" t="s">
        <v>115</v>
      </c>
      <c r="G49" s="19">
        <f>SUM(H49:L49)</f>
        <v>13585.92</v>
      </c>
      <c r="H49" s="19">
        <v>13585.92</v>
      </c>
      <c r="I49" s="19">
        <v>0</v>
      </c>
      <c r="J49" s="19">
        <v>0</v>
      </c>
      <c r="K49" s="19">
        <v>0</v>
      </c>
      <c r="L49" s="19">
        <v>0</v>
      </c>
      <c r="M49" s="18" t="s">
        <v>76</v>
      </c>
    </row>
    <row r="50" spans="2:13" ht="16.5" customHeight="1">
      <c r="B50" s="1" t="s">
        <v>48</v>
      </c>
      <c r="C50" s="1"/>
      <c r="D50" s="1"/>
      <c r="E50" s="2" t="s">
        <v>49</v>
      </c>
      <c r="F50" s="41" t="s">
        <v>85</v>
      </c>
      <c r="G50" s="16">
        <f>SUM(H50:L50)</f>
        <v>110000</v>
      </c>
      <c r="H50" s="16">
        <v>0</v>
      </c>
      <c r="I50" s="16">
        <f>I51</f>
        <v>110000</v>
      </c>
      <c r="J50" s="16">
        <v>0</v>
      </c>
      <c r="K50" s="16">
        <v>0</v>
      </c>
      <c r="L50" s="16">
        <v>0</v>
      </c>
      <c r="M50" s="16"/>
    </row>
    <row r="51" spans="2:13" ht="16.5" customHeight="1">
      <c r="B51" s="4"/>
      <c r="C51" s="5" t="s">
        <v>50</v>
      </c>
      <c r="D51" s="6"/>
      <c r="E51" s="7" t="s">
        <v>51</v>
      </c>
      <c r="F51" s="40" t="s">
        <v>85</v>
      </c>
      <c r="G51" s="17">
        <f>SUM(H51:L51)</f>
        <v>110000</v>
      </c>
      <c r="H51" s="17">
        <v>0</v>
      </c>
      <c r="I51" s="17">
        <f>I52</f>
        <v>110000</v>
      </c>
      <c r="J51" s="17">
        <v>0</v>
      </c>
      <c r="K51" s="17">
        <v>0</v>
      </c>
      <c r="L51" s="17">
        <v>0</v>
      </c>
      <c r="M51" s="17"/>
    </row>
    <row r="52" spans="2:13" ht="16.5" customHeight="1">
      <c r="B52" s="9"/>
      <c r="C52" s="9"/>
      <c r="D52" s="10" t="s">
        <v>7</v>
      </c>
      <c r="E52" s="11" t="s">
        <v>8</v>
      </c>
      <c r="F52" s="39" t="s">
        <v>85</v>
      </c>
      <c r="G52" s="19">
        <f>SUM(H52:L52)</f>
        <v>110000</v>
      </c>
      <c r="H52" s="19">
        <v>0</v>
      </c>
      <c r="I52" s="19">
        <f>I53</f>
        <v>110000</v>
      </c>
      <c r="J52" s="19">
        <v>0</v>
      </c>
      <c r="K52" s="19">
        <v>0</v>
      </c>
      <c r="L52" s="19">
        <v>0</v>
      </c>
      <c r="M52" s="19"/>
    </row>
    <row r="53" spans="2:13" ht="23.25" customHeight="1">
      <c r="B53" s="9"/>
      <c r="C53" s="9"/>
      <c r="D53" s="9"/>
      <c r="E53" s="11" t="s">
        <v>52</v>
      </c>
      <c r="F53" s="39" t="s">
        <v>85</v>
      </c>
      <c r="G53" s="19">
        <f>SUM(H53:L53)</f>
        <v>110000</v>
      </c>
      <c r="H53" s="19">
        <v>0</v>
      </c>
      <c r="I53" s="21">
        <v>110000</v>
      </c>
      <c r="J53" s="19">
        <v>0</v>
      </c>
      <c r="K53" s="19">
        <v>0</v>
      </c>
      <c r="L53" s="19">
        <v>0</v>
      </c>
      <c r="M53" s="47" t="s">
        <v>105</v>
      </c>
    </row>
    <row r="54" spans="2:13" ht="5.25" customHeight="1">
      <c r="B54" s="50"/>
      <c r="C54" s="50"/>
      <c r="D54" s="50"/>
      <c r="E54" s="51"/>
      <c r="F54" s="51"/>
      <c r="G54" s="20"/>
      <c r="H54" s="20"/>
      <c r="I54" s="20"/>
      <c r="J54" s="20"/>
      <c r="K54" s="20"/>
      <c r="L54" s="20"/>
      <c r="M54" s="20"/>
    </row>
    <row r="55" spans="5:13" ht="16.5" customHeight="1">
      <c r="E55" s="36" t="s">
        <v>81</v>
      </c>
      <c r="F55" s="14" t="s">
        <v>117</v>
      </c>
      <c r="G55" s="27">
        <f aca="true" t="shared" si="14" ref="G55:L55">G8+G17+G21+G28+G33+G40+G44+G50</f>
        <v>5411815.67</v>
      </c>
      <c r="H55" s="27">
        <f t="shared" si="14"/>
        <v>1695167.67</v>
      </c>
      <c r="I55" s="27">
        <f t="shared" si="14"/>
        <v>110000</v>
      </c>
      <c r="J55" s="27">
        <f t="shared" si="14"/>
        <v>17000</v>
      </c>
      <c r="K55" s="27">
        <f t="shared" si="14"/>
        <v>3589648</v>
      </c>
      <c r="L55" s="27">
        <f t="shared" si="14"/>
        <v>0</v>
      </c>
      <c r="M55" s="27"/>
    </row>
    <row r="56" ht="9" customHeight="1"/>
    <row r="57" spans="11:13" ht="15" customHeight="1">
      <c r="K57" s="56" t="s">
        <v>106</v>
      </c>
      <c r="L57" s="56"/>
      <c r="M57" s="56"/>
    </row>
    <row r="58" ht="5.25" customHeight="1">
      <c r="L58" s="28"/>
    </row>
    <row r="59" spans="10:13" ht="12.75">
      <c r="J59" s="35"/>
      <c r="K59" s="35"/>
      <c r="L59" s="55" t="s">
        <v>107</v>
      </c>
      <c r="M59" s="55"/>
    </row>
    <row r="60" spans="9:11" ht="12.75">
      <c r="I60" s="29"/>
      <c r="J60" s="54"/>
      <c r="K60" s="54"/>
    </row>
    <row r="61" spans="9:10" ht="12.75">
      <c r="I61" s="30"/>
      <c r="J61" s="30"/>
    </row>
    <row r="62" spans="9:10" ht="15.75">
      <c r="I62" s="31"/>
      <c r="J62" s="31"/>
    </row>
    <row r="63" spans="9:10" ht="7.5" customHeight="1">
      <c r="I63" s="32"/>
      <c r="J63" s="32"/>
    </row>
    <row r="64" spans="9:10" ht="15.75">
      <c r="I64" s="33"/>
      <c r="J64" s="33"/>
    </row>
    <row r="65" spans="9:10" ht="15.75">
      <c r="I65" s="33"/>
      <c r="J65" s="33"/>
    </row>
    <row r="66" spans="9:10" ht="15.75">
      <c r="I66" s="33"/>
      <c r="J66" s="33"/>
    </row>
    <row r="67" spans="9:10" ht="15.75">
      <c r="I67" s="33"/>
      <c r="J67" s="33"/>
    </row>
    <row r="68" spans="9:10" ht="15.75">
      <c r="I68" s="34"/>
      <c r="J68" s="32"/>
    </row>
  </sheetData>
  <mergeCells count="15">
    <mergeCell ref="M4:M6"/>
    <mergeCell ref="L1:M2"/>
    <mergeCell ref="J60:K60"/>
    <mergeCell ref="L59:M59"/>
    <mergeCell ref="K57:M57"/>
    <mergeCell ref="G4:L4"/>
    <mergeCell ref="H5:L5"/>
    <mergeCell ref="G5:G6"/>
    <mergeCell ref="B4:B6"/>
    <mergeCell ref="B54:D54"/>
    <mergeCell ref="E54:F54"/>
    <mergeCell ref="F4:F6"/>
    <mergeCell ref="E4:E6"/>
    <mergeCell ref="D4:D6"/>
    <mergeCell ref="C4:C6"/>
  </mergeCells>
  <printOptions/>
  <pageMargins left="0" right="0.11811023622047245" top="0" bottom="0" header="0.31496062992125984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2008-08-27T08:18:12Z</cp:lastPrinted>
  <dcterms:modified xsi:type="dcterms:W3CDTF">2008-08-27T08:18:31Z</dcterms:modified>
  <cp:category/>
  <cp:version/>
  <cp:contentType/>
  <cp:contentStatus/>
</cp:coreProperties>
</file>