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D. własne" sheetId="2" state="hidden" r:id="rId2"/>
    <sheet name="KPPSP" sheetId="3" state="hidden" r:id="rId3"/>
    <sheet name="BS" sheetId="4" state="hidden" r:id="rId4"/>
    <sheet name="ZS nr1" sheetId="5" state="hidden" r:id="rId5"/>
    <sheet name="PODN" sheetId="6" state="hidden" r:id="rId6"/>
    <sheet name="MHS" sheetId="7" state="hidden" r:id="rId7"/>
    <sheet name="DD" sheetId="8" state="hidden" r:id="rId8"/>
  </sheets>
  <definedNames>
    <definedName name="_xlnm.Print_Area" localSheetId="1">'D. własne'!$A$59:$I$60</definedName>
  </definedNames>
  <calcPr fullCalcOnLoad="1"/>
</workbook>
</file>

<file path=xl/sharedStrings.xml><?xml version="1.0" encoding="utf-8"?>
<sst xmlns="http://schemas.openxmlformats.org/spreadsheetml/2006/main" count="363" uniqueCount="106">
  <si>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</si>
  <si>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</si>
  <si>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</si>
  <si>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</si>
  <si>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</si>
  <si>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</si>
  <si>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</si>
  <si>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</si>
  <si>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</si>
  <si>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</si>
  <si>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</si>
  <si>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</si>
  <si>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</si>
  <si>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</si>
  <si>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</si>
  <si>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</si>
  <si>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</si>
  <si>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</si>
  <si>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</si>
  <si>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</si>
  <si>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</si>
  <si>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</si>
  <si>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</si>
  <si>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</si>
  <si>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</si>
  <si>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</si>
  <si>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</si>
  <si>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</si>
  <si>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</si>
  <si>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</si>
  <si>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</si>
  <si>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</si>
  <si>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</si>
  <si>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>Lp.</t>
  </si>
  <si>
    <t>Wyszczególnienie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</si>
  <si>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</si>
  <si>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</si>
  <si>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</si>
  <si>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</si>
  <si>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</si>
  <si>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</si>
  <si>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</si>
  <si>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</si>
  <si>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</si>
  <si>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</si>
  <si>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</si>
  <si>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</si>
  <si>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</si>
  <si>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</si>
  <si>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</si>
  <si>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</si>
  <si>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</si>
  <si>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</si>
  <si>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</si>
  <si>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Nr …………... z dnia …………..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</si>
  <si>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</si>
  <si>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</si>
  <si>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</si>
  <si>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</si>
  <si>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</si>
  <si>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</si>
  <si>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</si>
  <si>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</si>
  <si>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</si>
  <si>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</si>
  <si>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</si>
  <si>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</si>
  <si>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</si>
  <si>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</si>
  <si>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</si>
  <si>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</si>
  <si>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</si>
  <si>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</si>
  <si>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 xml:space="preserve">Plan dochodów i wydatków </t>
  </si>
  <si>
    <t xml:space="preserve">Dochody </t>
  </si>
  <si>
    <t xml:space="preserve">   rachunków dochodów własnych jednostek budżetowych na 2009 r.</t>
  </si>
  <si>
    <t>Rozliczenia
z budżetem
z tytułu wpłat nadwyżek środków za 2008 r.</t>
  </si>
  <si>
    <t>0960</t>
  </si>
  <si>
    <t>Otrzyman spadki, zapisy i darowizny w postaci pieniężnej</t>
  </si>
  <si>
    <t xml:space="preserve">5. Mławska Hala Sportowa </t>
  </si>
  <si>
    <t xml:space="preserve">6. Dom Dziecka w Kowalewie </t>
  </si>
  <si>
    <t>4230</t>
  </si>
  <si>
    <t>Zakup leków, wyrobów medycznych i produktów biobójczych</t>
  </si>
  <si>
    <t>Załącznik nr 15 do Uchwały</t>
  </si>
  <si>
    <t>852</t>
  </si>
  <si>
    <t>85201</t>
  </si>
  <si>
    <t>926</t>
  </si>
  <si>
    <t>92601</t>
  </si>
  <si>
    <t xml:space="preserve">   rachunków dochodów własnych jednostek budżetowych na 2010 r.</t>
  </si>
  <si>
    <t>Rozliczenia
z budżetem
z tytułu wpłat nadwyżek środków za 2010 r.</t>
  </si>
  <si>
    <t>Załącznik Nr 15 do uchwały budżetowej powiatu na rok 2010  Rady Powiatu Mławskiego Nr ……   z dnia …………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</si>
  <si>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</si>
  <si>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</si>
  <si>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</si>
  <si>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</si>
  <si>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</si>
  <si>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</si>
  <si>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</si>
  <si>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>Rachunki dochodów jednostek budżetowych</t>
  </si>
  <si>
    <t>Rozdział</t>
  </si>
  <si>
    <t>Przewodniczący Rady Powiatu Mławksiego</t>
  </si>
  <si>
    <t xml:space="preserve">                        Michał Danielewicz</t>
  </si>
  <si>
    <t>zmnieszenia</t>
  </si>
  <si>
    <t>zwiększenia</t>
  </si>
  <si>
    <t>Plan dochodów rachunku dochodów oraz wydatków nimi finansowanych na 2011 r. - po dokonanych zmianach</t>
  </si>
  <si>
    <t>Załącznik Nr 7 do uchwały Rady Powiatu Mławskiego Nr VI/44/2011 z dnia 28.04.2011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</si>
</sst>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9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4" fontId="0" fillId="0" borderId="14" xfId="0" applyNumberForma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50"/>
  <sheetViews>
    <sheetView tabSelected="1" zoomScalePageLayoutView="0" workbookViewId="0" topLeftCell="A1">
      <selection activeCell="A7" sqref="A7:F28"/>
    </sheetView>
  </sheetViews>
  <sheetFormatPr defaultColWidth="9.00390625" defaultRowHeight="12.75"/>
  <cols>
    <col min="1" max="1" width="4.00390625" style="0" customWidth="1"/>
    <col min="2" max="2" width="73.140625" style="0" customWidth="1"/>
    <col min="3" max="3" width="12.8515625" style="0" customWidth="1"/>
    <col min="4" max="4" width="13.140625" style="0" customWidth="1"/>
    <col min="5" max="5" width="14.28125" style="0" customWidth="1"/>
    <col min="6" max="6" width="23.28125" style="0" customWidth="1"/>
  </cols>
  <sheetData>
    <row r="2" spans="4:6" ht="12.75">
      <c r="D2" s="66"/>
      <c r="E2" s="66"/>
      <c r="F2" s="65" t="s">
        <v>105</v>
      </c>
    </row>
    <row r="3" spans="4:6" ht="40.5" customHeight="1">
      <c r="D3" s="66"/>
      <c r="E3" s="66"/>
      <c r="F3" s="65"/>
    </row>
    <row r="4" ht="9" customHeight="1"/>
    <row r="5" spans="1:6" ht="16.5">
      <c r="A5" s="67" t="s">
        <v>104</v>
      </c>
      <c r="B5" s="67"/>
      <c r="C5" s="67"/>
      <c r="D5" s="67"/>
      <c r="E5" s="67"/>
      <c r="F5" s="67"/>
    </row>
    <row r="6" spans="1:6" ht="9.75" customHeight="1">
      <c r="A6" s="14"/>
      <c r="B6" s="14"/>
      <c r="C6" s="14"/>
      <c r="D6" s="14"/>
      <c r="E6" s="14"/>
      <c r="F6" s="14"/>
    </row>
    <row r="7" spans="1:6" ht="18" customHeight="1">
      <c r="A7" s="68" t="s">
        <v>33</v>
      </c>
      <c r="B7" s="68" t="s">
        <v>34</v>
      </c>
      <c r="C7" s="69" t="s">
        <v>74</v>
      </c>
      <c r="D7" s="70"/>
      <c r="E7" s="70"/>
      <c r="F7" s="53" t="s">
        <v>36</v>
      </c>
    </row>
    <row r="8" spans="1:6" ht="12.75">
      <c r="A8" s="68"/>
      <c r="B8" s="68"/>
      <c r="C8" s="53"/>
      <c r="D8" s="17"/>
      <c r="E8" s="17" t="s">
        <v>99</v>
      </c>
      <c r="F8" s="53"/>
    </row>
    <row r="9" spans="1:6" ht="10.5" customHeight="1">
      <c r="A9" s="19">
        <v>1</v>
      </c>
      <c r="B9" s="61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2.75">
      <c r="A10" s="57" t="s">
        <v>39</v>
      </c>
      <c r="B10" s="46" t="s">
        <v>98</v>
      </c>
      <c r="C10" s="60">
        <f>C12+C16+C23</f>
        <v>229456</v>
      </c>
      <c r="D10" s="43"/>
      <c r="E10" s="43"/>
      <c r="F10" s="43">
        <f>F12+F16+F23</f>
        <v>229456</v>
      </c>
    </row>
    <row r="11" spans="1:6" ht="12.75">
      <c r="A11" s="56"/>
      <c r="B11" s="21" t="s">
        <v>41</v>
      </c>
      <c r="C11" s="22"/>
      <c r="D11" s="22"/>
      <c r="E11" s="22"/>
      <c r="F11" s="22"/>
    </row>
    <row r="12" spans="1:6" ht="15" customHeight="1">
      <c r="A12" s="56"/>
      <c r="B12" s="30" t="s">
        <v>95</v>
      </c>
      <c r="C12" s="29">
        <f>SUM(C13+C14)</f>
        <v>135710</v>
      </c>
      <c r="D12" s="26" t="s">
        <v>28</v>
      </c>
      <c r="E12" s="26" t="s">
        <v>29</v>
      </c>
      <c r="F12" s="29">
        <f>F15</f>
        <v>135710</v>
      </c>
    </row>
    <row r="13" spans="1:6" ht="13.5" customHeight="1">
      <c r="A13" s="56"/>
      <c r="B13" s="31" t="s">
        <v>8</v>
      </c>
      <c r="C13" s="32">
        <v>135410</v>
      </c>
      <c r="D13" s="33"/>
      <c r="E13" s="33"/>
      <c r="F13" s="29"/>
    </row>
    <row r="14" spans="1:6" ht="11.25" customHeight="1">
      <c r="A14" s="58"/>
      <c r="B14" s="31" t="s">
        <v>10</v>
      </c>
      <c r="C14" s="38">
        <v>300</v>
      </c>
      <c r="D14" s="39"/>
      <c r="E14" s="39"/>
      <c r="F14" s="38"/>
    </row>
    <row r="15" spans="1:6" ht="15" customHeight="1">
      <c r="A15" s="56"/>
      <c r="B15" s="62" t="s">
        <v>93</v>
      </c>
      <c r="C15" s="29"/>
      <c r="D15" s="26"/>
      <c r="E15" s="26"/>
      <c r="F15" s="32">
        <v>135710</v>
      </c>
    </row>
    <row r="16" spans="1:6" ht="12.75">
      <c r="A16" s="56"/>
      <c r="B16" s="30" t="s">
        <v>96</v>
      </c>
      <c r="C16" s="29">
        <f>C17+C18</f>
        <v>50496</v>
      </c>
      <c r="D16" s="26" t="s">
        <v>6</v>
      </c>
      <c r="E16" s="26" t="s">
        <v>7</v>
      </c>
      <c r="F16" s="29">
        <f>SUM(F19:F22)</f>
        <v>50496</v>
      </c>
    </row>
    <row r="17" spans="1:6" ht="12.75">
      <c r="A17" s="58"/>
      <c r="B17" s="31" t="s">
        <v>8</v>
      </c>
      <c r="C17" s="38">
        <v>48223</v>
      </c>
      <c r="D17" s="36"/>
      <c r="E17" s="36"/>
      <c r="F17" s="35"/>
    </row>
    <row r="18" spans="1:6" ht="12.75">
      <c r="A18" s="58"/>
      <c r="B18" s="31" t="s">
        <v>10</v>
      </c>
      <c r="C18" s="38">
        <v>2273</v>
      </c>
      <c r="D18" s="39"/>
      <c r="E18" s="39"/>
      <c r="F18" s="38"/>
    </row>
    <row r="19" spans="1:6" ht="13.5" customHeight="1">
      <c r="A19" s="58"/>
      <c r="B19" s="62" t="s">
        <v>93</v>
      </c>
      <c r="C19" s="38"/>
      <c r="D19" s="39"/>
      <c r="E19" s="39"/>
      <c r="F19" s="38">
        <v>49669</v>
      </c>
    </row>
    <row r="20" spans="1:6" ht="12.75" customHeight="1">
      <c r="A20" s="58"/>
      <c r="B20" s="64" t="s">
        <v>102</v>
      </c>
      <c r="C20" s="38">
        <v>-8000</v>
      </c>
      <c r="D20" s="39"/>
      <c r="E20" s="39"/>
      <c r="F20" s="38">
        <v>-8000</v>
      </c>
    </row>
    <row r="21" spans="1:6" ht="13.5" customHeight="1">
      <c r="A21" s="58"/>
      <c r="B21" s="64" t="s">
        <v>103</v>
      </c>
      <c r="C21" s="38">
        <v>8000</v>
      </c>
      <c r="D21" s="39"/>
      <c r="E21" s="39"/>
      <c r="F21" s="38">
        <v>8000</v>
      </c>
    </row>
    <row r="22" spans="1:6" ht="15.75" customHeight="1">
      <c r="A22" s="58"/>
      <c r="B22" s="41" t="s">
        <v>94</v>
      </c>
      <c r="C22" s="38"/>
      <c r="D22" s="39"/>
      <c r="E22" s="39"/>
      <c r="F22" s="38">
        <v>827</v>
      </c>
    </row>
    <row r="23" spans="1:6" ht="12.75">
      <c r="A23" s="58"/>
      <c r="B23" s="27" t="s">
        <v>97</v>
      </c>
      <c r="C23" s="35">
        <f>SUM(C24:C25)</f>
        <v>43250</v>
      </c>
      <c r="D23" s="36" t="s">
        <v>6</v>
      </c>
      <c r="E23" s="36" t="s">
        <v>14</v>
      </c>
      <c r="F23" s="35">
        <f>SUM(F26:F27)</f>
        <v>43250</v>
      </c>
    </row>
    <row r="24" spans="1:6" ht="12.75">
      <c r="A24" s="59"/>
      <c r="B24" s="31" t="s">
        <v>8</v>
      </c>
      <c r="C24" s="38">
        <v>43000</v>
      </c>
      <c r="D24" s="38"/>
      <c r="E24" s="38"/>
      <c r="F24" s="38"/>
    </row>
    <row r="25" spans="1:6" ht="12.75">
      <c r="A25" s="59"/>
      <c r="B25" s="31" t="s">
        <v>10</v>
      </c>
      <c r="C25" s="38">
        <v>250</v>
      </c>
      <c r="D25" s="38"/>
      <c r="E25" s="38"/>
      <c r="F25" s="38"/>
    </row>
    <row r="26" spans="1:6" ht="13.5" customHeight="1">
      <c r="A26" s="58"/>
      <c r="B26" s="62" t="s">
        <v>93</v>
      </c>
      <c r="C26" s="38"/>
      <c r="D26" s="39"/>
      <c r="E26" s="39"/>
      <c r="F26" s="38">
        <v>26250</v>
      </c>
    </row>
    <row r="27" spans="1:6" ht="18" customHeight="1">
      <c r="A27" s="58"/>
      <c r="B27" s="41" t="s">
        <v>94</v>
      </c>
      <c r="C27" s="38"/>
      <c r="D27" s="39"/>
      <c r="E27" s="39"/>
      <c r="F27" s="38">
        <v>17000</v>
      </c>
    </row>
    <row r="28" spans="1:6" ht="15.75" customHeight="1">
      <c r="A28" s="71" t="s">
        <v>45</v>
      </c>
      <c r="B28" s="71"/>
      <c r="C28" s="23">
        <f>C12+C16+C23</f>
        <v>229456</v>
      </c>
      <c r="D28" s="23"/>
      <c r="E28" s="23"/>
      <c r="F28" s="23">
        <f>F12+F16+F23</f>
        <v>229456</v>
      </c>
    </row>
    <row r="30" spans="1:6" ht="15.75" customHeight="1">
      <c r="A30" s="54"/>
      <c r="B30" s="55"/>
      <c r="D30" s="63" t="s">
        <v>100</v>
      </c>
      <c r="E30" s="63"/>
      <c r="F30" s="63"/>
    </row>
    <row r="31" spans="1:6" ht="25.5" customHeight="1">
      <c r="A31" s="54"/>
      <c r="B31" s="49"/>
      <c r="D31" s="72" t="s">
        <v>101</v>
      </c>
      <c r="E31" s="72"/>
      <c r="F31" s="72"/>
    </row>
    <row r="32" spans="1:6" ht="12.75">
      <c r="A32" s="54"/>
      <c r="B32" s="15"/>
      <c r="F32" s="15"/>
    </row>
    <row r="33" spans="1:2" ht="15.75">
      <c r="A33" s="54"/>
      <c r="B33" s="50"/>
    </row>
    <row r="34" ht="15.75">
      <c r="B34" s="50"/>
    </row>
    <row r="35" spans="1:250" ht="14.25" customHeight="1">
      <c r="A35" s="6"/>
      <c r="B35" s="50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14.25" customHeight="1">
      <c r="A36" s="6"/>
      <c r="B36" s="50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15" customHeight="1">
      <c r="A37" s="6"/>
      <c r="B37" s="48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15.75" customHeight="1">
      <c r="A38" s="6"/>
      <c r="B38" s="7"/>
      <c r="C38" s="7"/>
      <c r="D38" s="7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15" customHeight="1">
      <c r="A39" s="6"/>
      <c r="B39" s="7"/>
      <c r="C39" s="7"/>
      <c r="D39" s="7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15.75" customHeight="1">
      <c r="A40" s="6"/>
      <c r="B40" s="7"/>
      <c r="C40" s="7"/>
      <c r="D40" s="7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4.25" customHeight="1">
      <c r="A41" s="6"/>
      <c r="B41" s="7"/>
      <c r="C41" s="7"/>
      <c r="D41" s="7"/>
      <c r="E41" s="7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5.75" customHeight="1">
      <c r="A42" s="4"/>
      <c r="B42" s="4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17.25" customHeight="1">
      <c r="A43" s="4"/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16.5" customHeight="1">
      <c r="A44" s="4"/>
      <c r="B44" s="4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15" customHeight="1">
      <c r="A45" s="1"/>
      <c r="B45" s="9"/>
      <c r="C45" s="12"/>
      <c r="D45" s="1"/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15.75" customHeight="1">
      <c r="A46" s="1"/>
      <c r="B46" s="10"/>
      <c r="C46" s="13"/>
      <c r="D46" s="1"/>
      <c r="E46" s="1"/>
      <c r="F46" s="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15.75" customHeight="1">
      <c r="A47" s="1"/>
      <c r="B47" s="10"/>
      <c r="C47" s="13"/>
      <c r="D47" s="1"/>
      <c r="E47" s="1"/>
      <c r="F47" s="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ht="19.5" customHeight="1">
      <c r="C48" s="13"/>
    </row>
    <row r="49" ht="18" customHeight="1">
      <c r="C49" s="13"/>
    </row>
    <row r="50" ht="19.5" customHeight="1">
      <c r="C50" s="13"/>
    </row>
  </sheetData>
  <sheetProtection/>
  <mergeCells count="8">
    <mergeCell ref="A28:B28"/>
    <mergeCell ref="D31:F31"/>
    <mergeCell ref="F2:F3"/>
    <mergeCell ref="D2:E3"/>
    <mergeCell ref="A5:F5"/>
    <mergeCell ref="A7:A8"/>
    <mergeCell ref="B7:B8"/>
    <mergeCell ref="C7:E7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4.421875" style="0" customWidth="1"/>
  </cols>
  <sheetData>
    <row r="1" spans="8:9" ht="12.75">
      <c r="H1" s="66" t="s">
        <v>90</v>
      </c>
      <c r="I1" s="66"/>
    </row>
    <row r="2" spans="8:9" ht="51" customHeight="1">
      <c r="H2" s="66"/>
      <c r="I2" s="66"/>
    </row>
    <row r="3" spans="8:9" ht="12.75">
      <c r="H3" s="1"/>
      <c r="I3" s="4"/>
    </row>
    <row r="4" spans="1:8" ht="16.5">
      <c r="A4" s="67" t="s">
        <v>73</v>
      </c>
      <c r="B4" s="67"/>
      <c r="C4" s="67"/>
      <c r="D4" s="67"/>
      <c r="E4" s="67"/>
      <c r="F4" s="67"/>
      <c r="G4" s="67"/>
      <c r="H4" s="67"/>
    </row>
    <row r="5" spans="1:8" ht="16.5">
      <c r="A5" s="67" t="s">
        <v>88</v>
      </c>
      <c r="B5" s="67"/>
      <c r="C5" s="67"/>
      <c r="D5" s="67"/>
      <c r="E5" s="67"/>
      <c r="F5" s="67"/>
      <c r="G5" s="67"/>
      <c r="H5" s="67"/>
    </row>
    <row r="6" spans="1:8" ht="18">
      <c r="A6" s="14"/>
      <c r="B6" s="14"/>
      <c r="C6" s="14"/>
      <c r="D6" s="14"/>
      <c r="E6" s="14"/>
      <c r="F6" s="14"/>
      <c r="G6" s="14"/>
      <c r="H6" s="14"/>
    </row>
    <row r="7" spans="1:9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53" t="s">
        <v>36</v>
      </c>
      <c r="H7" s="73" t="s">
        <v>37</v>
      </c>
      <c r="I7" s="73" t="s">
        <v>89</v>
      </c>
    </row>
    <row r="8" spans="1:9" ht="12.75" customHeight="1">
      <c r="A8" s="68"/>
      <c r="B8" s="68"/>
      <c r="C8" s="73"/>
      <c r="D8" s="73" t="s">
        <v>38</v>
      </c>
      <c r="E8" s="74" t="s">
        <v>50</v>
      </c>
      <c r="F8" s="16"/>
      <c r="G8" s="73" t="s">
        <v>38</v>
      </c>
      <c r="H8" s="73"/>
      <c r="I8" s="73"/>
    </row>
    <row r="9" spans="1:9" ht="12.75">
      <c r="A9" s="68"/>
      <c r="B9" s="68"/>
      <c r="C9" s="73"/>
      <c r="D9" s="73"/>
      <c r="E9" s="75"/>
      <c r="F9" s="17" t="s">
        <v>51</v>
      </c>
      <c r="G9" s="73"/>
      <c r="H9" s="73"/>
      <c r="I9" s="73"/>
    </row>
    <row r="10" spans="1:9" ht="42.75" customHeight="1">
      <c r="A10" s="68"/>
      <c r="B10" s="68"/>
      <c r="C10" s="73"/>
      <c r="D10" s="73"/>
      <c r="E10" s="76"/>
      <c r="F10" s="18"/>
      <c r="G10" s="73"/>
      <c r="H10" s="73"/>
      <c r="I10" s="73"/>
    </row>
    <row r="11" spans="1:9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>
        <v>8</v>
      </c>
      <c r="H11" s="19">
        <v>10</v>
      </c>
      <c r="I11" s="19">
        <v>11</v>
      </c>
    </row>
    <row r="12" spans="1:9" ht="25.5">
      <c r="A12" s="45" t="s">
        <v>39</v>
      </c>
      <c r="B12" s="46" t="s">
        <v>40</v>
      </c>
      <c r="C12" s="43">
        <f>C14+C17+C21+C31+C45+C50</f>
        <v>96004.34</v>
      </c>
      <c r="D12" s="43">
        <f>D14+D17+D21+D31+D45+D50</f>
        <v>224824</v>
      </c>
      <c r="E12" s="43"/>
      <c r="F12" s="43"/>
      <c r="G12" s="43">
        <f>G14+G17+G21+G31+G45+G50</f>
        <v>263737.75</v>
      </c>
      <c r="H12" s="43">
        <f>SUM(H14:H51)</f>
        <v>57090.59</v>
      </c>
      <c r="I12" s="44"/>
    </row>
    <row r="13" spans="1:9" ht="12.75">
      <c r="A13" s="20"/>
      <c r="B13" s="21" t="s">
        <v>41</v>
      </c>
      <c r="C13" s="22"/>
      <c r="D13" s="22"/>
      <c r="E13" s="22"/>
      <c r="F13" s="22"/>
      <c r="G13" s="22"/>
      <c r="H13" s="22"/>
      <c r="I13" s="20"/>
    </row>
    <row r="14" spans="1:9" ht="25.5">
      <c r="A14" s="20"/>
      <c r="B14" s="27" t="s">
        <v>55</v>
      </c>
      <c r="C14" s="29">
        <v>17398.75</v>
      </c>
      <c r="D14" s="29">
        <f>SUM(D15:D16)</f>
        <v>0</v>
      </c>
      <c r="E14" s="26">
        <v>754</v>
      </c>
      <c r="F14" s="26" t="s">
        <v>1</v>
      </c>
      <c r="G14" s="29">
        <f>SUM(G15:G16)</f>
        <v>17398.75</v>
      </c>
      <c r="H14" s="29">
        <f>C14+D14-G14</f>
        <v>0</v>
      </c>
      <c r="I14" s="20"/>
    </row>
    <row r="15" spans="1:9" ht="12.75">
      <c r="A15" s="20"/>
      <c r="B15" s="28" t="s">
        <v>4</v>
      </c>
      <c r="C15" s="22"/>
      <c r="D15" s="22"/>
      <c r="E15" s="26"/>
      <c r="F15" s="26"/>
      <c r="G15" s="22">
        <v>98.75</v>
      </c>
      <c r="H15" s="22"/>
      <c r="I15" s="20"/>
    </row>
    <row r="16" spans="1:9" ht="25.5">
      <c r="A16" s="20"/>
      <c r="B16" s="28" t="s">
        <v>32</v>
      </c>
      <c r="C16" s="22"/>
      <c r="D16" s="22"/>
      <c r="E16" s="26"/>
      <c r="F16" s="26"/>
      <c r="G16" s="22">
        <v>17300</v>
      </c>
      <c r="H16" s="22"/>
      <c r="I16" s="20"/>
    </row>
    <row r="17" spans="1:9" ht="12.75">
      <c r="A17" s="20"/>
      <c r="B17" s="30" t="s">
        <v>42</v>
      </c>
      <c r="C17" s="29">
        <v>6000</v>
      </c>
      <c r="D17" s="29">
        <f>SUM(D18)</f>
        <v>132480</v>
      </c>
      <c r="E17" s="26" t="s">
        <v>28</v>
      </c>
      <c r="F17" s="26" t="s">
        <v>29</v>
      </c>
      <c r="G17" s="29">
        <f>G19+G20</f>
        <v>132480</v>
      </c>
      <c r="H17" s="29">
        <f>C17+D17-G17</f>
        <v>6000</v>
      </c>
      <c r="I17" s="20"/>
    </row>
    <row r="18" spans="1:9" ht="12.75">
      <c r="A18" s="20"/>
      <c r="B18" s="31" t="s">
        <v>8</v>
      </c>
      <c r="C18" s="32"/>
      <c r="D18" s="32">
        <v>132480</v>
      </c>
      <c r="E18" s="33"/>
      <c r="F18" s="33"/>
      <c r="G18" s="29"/>
      <c r="H18" s="29"/>
      <c r="I18" s="20"/>
    </row>
    <row r="19" spans="1:9" ht="12.75">
      <c r="A19" s="20"/>
      <c r="B19" s="31" t="s">
        <v>26</v>
      </c>
      <c r="C19" s="29"/>
      <c r="D19" s="29"/>
      <c r="E19" s="26"/>
      <c r="F19" s="26"/>
      <c r="G19" s="32">
        <v>132280</v>
      </c>
      <c r="H19" s="29"/>
      <c r="I19" s="20"/>
    </row>
    <row r="20" spans="1:9" ht="12.75">
      <c r="A20" s="20"/>
      <c r="B20" s="28" t="s">
        <v>4</v>
      </c>
      <c r="C20" s="29"/>
      <c r="D20" s="29"/>
      <c r="E20" s="26"/>
      <c r="F20" s="26"/>
      <c r="G20" s="32">
        <v>200</v>
      </c>
      <c r="H20" s="29"/>
      <c r="I20" s="20"/>
    </row>
    <row r="21" spans="1:9" ht="12.75">
      <c r="A21" s="20"/>
      <c r="B21" s="30" t="s">
        <v>43</v>
      </c>
      <c r="C21" s="29">
        <v>55005.59</v>
      </c>
      <c r="D21" s="29">
        <f>D22+D23</f>
        <v>44844</v>
      </c>
      <c r="E21" s="26" t="s">
        <v>6</v>
      </c>
      <c r="F21" s="26" t="s">
        <v>7</v>
      </c>
      <c r="G21" s="29">
        <f>SUM(G24:G30)</f>
        <v>49359</v>
      </c>
      <c r="H21" s="29">
        <f>C21+D21-G21</f>
        <v>50490.59</v>
      </c>
      <c r="I21" s="20"/>
    </row>
    <row r="22" spans="1:9" ht="12.75">
      <c r="A22" s="34"/>
      <c r="B22" s="31" t="s">
        <v>8</v>
      </c>
      <c r="C22" s="35"/>
      <c r="D22" s="38">
        <v>42622</v>
      </c>
      <c r="E22" s="36"/>
      <c r="F22" s="36"/>
      <c r="G22" s="35"/>
      <c r="H22" s="29"/>
      <c r="I22" s="34"/>
    </row>
    <row r="23" spans="1:9" ht="12.75">
      <c r="A23" s="34"/>
      <c r="B23" s="37" t="s">
        <v>10</v>
      </c>
      <c r="C23" s="38"/>
      <c r="D23" s="38">
        <v>2222</v>
      </c>
      <c r="E23" s="39"/>
      <c r="F23" s="39"/>
      <c r="G23" s="38"/>
      <c r="H23" s="32"/>
      <c r="I23" s="34"/>
    </row>
    <row r="24" spans="1:9" ht="12.75">
      <c r="A24" s="34"/>
      <c r="B24" s="28" t="s">
        <v>2</v>
      </c>
      <c r="C24" s="38"/>
      <c r="D24" s="38"/>
      <c r="E24" s="39"/>
      <c r="F24" s="39"/>
      <c r="G24" s="38">
        <v>40400</v>
      </c>
      <c r="H24" s="32"/>
      <c r="I24" s="34"/>
    </row>
    <row r="25" spans="1:9" ht="12.75">
      <c r="A25" s="34"/>
      <c r="B25" s="37" t="s">
        <v>12</v>
      </c>
      <c r="C25" s="38"/>
      <c r="D25" s="38"/>
      <c r="E25" s="39"/>
      <c r="F25" s="39"/>
      <c r="G25" s="38">
        <v>909</v>
      </c>
      <c r="H25" s="32"/>
      <c r="I25" s="34"/>
    </row>
    <row r="26" spans="1:9" ht="12.75">
      <c r="A26" s="34"/>
      <c r="B26" s="41" t="s">
        <v>21</v>
      </c>
      <c r="C26" s="38"/>
      <c r="D26" s="38"/>
      <c r="E26" s="39"/>
      <c r="F26" s="39"/>
      <c r="G26" s="38">
        <v>3000</v>
      </c>
      <c r="H26" s="32"/>
      <c r="I26" s="34"/>
    </row>
    <row r="27" spans="1:9" ht="12.75">
      <c r="A27" s="34"/>
      <c r="B27" s="28" t="s">
        <v>4</v>
      </c>
      <c r="C27" s="38"/>
      <c r="D27" s="38"/>
      <c r="E27" s="39"/>
      <c r="F27" s="39"/>
      <c r="G27" s="38">
        <v>3030</v>
      </c>
      <c r="H27" s="32"/>
      <c r="I27" s="34"/>
    </row>
    <row r="28" spans="1:9" ht="25.5">
      <c r="A28" s="34"/>
      <c r="B28" s="41" t="s">
        <v>59</v>
      </c>
      <c r="C28" s="38"/>
      <c r="D28" s="38"/>
      <c r="E28" s="39"/>
      <c r="F28" s="39"/>
      <c r="G28" s="38">
        <v>606</v>
      </c>
      <c r="H28" s="32"/>
      <c r="I28" s="34"/>
    </row>
    <row r="29" spans="1:9" ht="27" customHeight="1">
      <c r="A29" s="34"/>
      <c r="B29" s="40" t="s">
        <v>57</v>
      </c>
      <c r="C29" s="38"/>
      <c r="D29" s="38"/>
      <c r="E29" s="39"/>
      <c r="F29" s="39"/>
      <c r="G29" s="38">
        <v>606</v>
      </c>
      <c r="H29" s="32"/>
      <c r="I29" s="34"/>
    </row>
    <row r="30" spans="1:9" ht="12.75">
      <c r="A30" s="34"/>
      <c r="B30" s="37" t="s">
        <v>18</v>
      </c>
      <c r="C30" s="38"/>
      <c r="D30" s="38"/>
      <c r="E30" s="39"/>
      <c r="F30" s="39"/>
      <c r="G30" s="38">
        <v>808</v>
      </c>
      <c r="H30" s="32"/>
      <c r="I30" s="34"/>
    </row>
    <row r="31" spans="1:9" ht="25.5">
      <c r="A31" s="34"/>
      <c r="B31" s="42" t="s">
        <v>44</v>
      </c>
      <c r="C31" s="35">
        <v>600</v>
      </c>
      <c r="D31" s="35">
        <f>SUM(D32:D33)</f>
        <v>47500</v>
      </c>
      <c r="E31" s="36" t="s">
        <v>6</v>
      </c>
      <c r="F31" s="36" t="s">
        <v>14</v>
      </c>
      <c r="G31" s="35">
        <f>SUM(G34:G44)</f>
        <v>47500</v>
      </c>
      <c r="H31" s="35">
        <f>C31+D31-G31</f>
        <v>600</v>
      </c>
      <c r="I31" s="34"/>
    </row>
    <row r="32" spans="1:9" ht="12.75">
      <c r="A32" s="38"/>
      <c r="B32" s="31" t="s">
        <v>8</v>
      </c>
      <c r="C32" s="38"/>
      <c r="D32" s="38">
        <v>47240</v>
      </c>
      <c r="E32" s="38"/>
      <c r="F32" s="38"/>
      <c r="G32" s="38"/>
      <c r="H32" s="38"/>
      <c r="I32" s="38"/>
    </row>
    <row r="33" spans="1:9" ht="12.75">
      <c r="A33" s="38"/>
      <c r="B33" s="37" t="s">
        <v>10</v>
      </c>
      <c r="C33" s="38"/>
      <c r="D33" s="38">
        <v>260</v>
      </c>
      <c r="E33" s="38"/>
      <c r="F33" s="38"/>
      <c r="G33" s="38"/>
      <c r="H33" s="38"/>
      <c r="I33" s="38"/>
    </row>
    <row r="34" spans="1:9" ht="12.75">
      <c r="A34" s="34"/>
      <c r="B34" s="28" t="s">
        <v>2</v>
      </c>
      <c r="C34" s="38"/>
      <c r="D34" s="38"/>
      <c r="E34" s="39"/>
      <c r="F34" s="39"/>
      <c r="G34" s="38">
        <v>10000</v>
      </c>
      <c r="H34" s="32"/>
      <c r="I34" s="34"/>
    </row>
    <row r="35" spans="1:9" ht="25.5">
      <c r="A35" s="34"/>
      <c r="B35" s="41" t="s">
        <v>61</v>
      </c>
      <c r="C35" s="38"/>
      <c r="D35" s="38"/>
      <c r="E35" s="39"/>
      <c r="F35" s="39"/>
      <c r="G35" s="38">
        <v>1500</v>
      </c>
      <c r="H35" s="32"/>
      <c r="I35" s="34"/>
    </row>
    <row r="36" spans="1:9" ht="12.75">
      <c r="A36" s="34"/>
      <c r="B36" s="28" t="s">
        <v>4</v>
      </c>
      <c r="C36" s="38"/>
      <c r="D36" s="38"/>
      <c r="E36" s="39"/>
      <c r="F36" s="39"/>
      <c r="G36" s="38">
        <v>4500</v>
      </c>
      <c r="H36" s="32"/>
      <c r="I36" s="34"/>
    </row>
    <row r="37" spans="1:9" ht="12.75">
      <c r="A37" s="34"/>
      <c r="B37" s="41" t="s">
        <v>23</v>
      </c>
      <c r="C37" s="38"/>
      <c r="D37" s="38"/>
      <c r="E37" s="39"/>
      <c r="F37" s="39"/>
      <c r="G37" s="38">
        <v>2500</v>
      </c>
      <c r="H37" s="32"/>
      <c r="I37" s="34"/>
    </row>
    <row r="38" spans="1:9" ht="12.75">
      <c r="A38" s="34"/>
      <c r="B38" s="41" t="s">
        <v>21</v>
      </c>
      <c r="C38" s="38"/>
      <c r="D38" s="38"/>
      <c r="E38" s="39"/>
      <c r="F38" s="39"/>
      <c r="G38" s="38">
        <v>2000</v>
      </c>
      <c r="H38" s="32"/>
      <c r="I38" s="34"/>
    </row>
    <row r="39" spans="1:9" ht="12.75">
      <c r="A39" s="34"/>
      <c r="B39" s="37" t="s">
        <v>18</v>
      </c>
      <c r="C39" s="38"/>
      <c r="D39" s="38"/>
      <c r="E39" s="39"/>
      <c r="F39" s="39"/>
      <c r="G39" s="38">
        <v>20000</v>
      </c>
      <c r="H39" s="32"/>
      <c r="I39" s="34"/>
    </row>
    <row r="40" spans="1:9" ht="25.5">
      <c r="A40" s="34"/>
      <c r="B40" s="41" t="s">
        <v>62</v>
      </c>
      <c r="C40" s="38"/>
      <c r="D40" s="38"/>
      <c r="E40" s="39"/>
      <c r="F40" s="39"/>
      <c r="G40" s="38">
        <v>2500</v>
      </c>
      <c r="H40" s="32"/>
      <c r="I40" s="34"/>
    </row>
    <row r="41" spans="1:9" ht="25.5">
      <c r="A41" s="34"/>
      <c r="B41" s="41" t="s">
        <v>63</v>
      </c>
      <c r="C41" s="38"/>
      <c r="D41" s="38"/>
      <c r="E41" s="39"/>
      <c r="F41" s="39"/>
      <c r="G41" s="38">
        <v>1500</v>
      </c>
      <c r="H41" s="32"/>
      <c r="I41" s="34"/>
    </row>
    <row r="42" spans="1:9" ht="25.5">
      <c r="A42" s="34"/>
      <c r="B42" s="41" t="s">
        <v>64</v>
      </c>
      <c r="C42" s="38"/>
      <c r="D42" s="38"/>
      <c r="E42" s="39"/>
      <c r="F42" s="39"/>
      <c r="G42" s="38">
        <v>1500</v>
      </c>
      <c r="H42" s="32"/>
      <c r="I42" s="34"/>
    </row>
    <row r="43" spans="1:9" ht="12.75">
      <c r="A43" s="34"/>
      <c r="B43" s="41" t="s">
        <v>16</v>
      </c>
      <c r="C43" s="38"/>
      <c r="D43" s="38"/>
      <c r="E43" s="39"/>
      <c r="F43" s="39"/>
      <c r="G43" s="38">
        <v>300</v>
      </c>
      <c r="H43" s="32"/>
      <c r="I43" s="34"/>
    </row>
    <row r="44" spans="1:9" ht="12.75">
      <c r="A44" s="34"/>
      <c r="B44" s="37" t="s">
        <v>65</v>
      </c>
      <c r="C44" s="38"/>
      <c r="D44" s="38"/>
      <c r="E44" s="39"/>
      <c r="F44" s="39"/>
      <c r="G44" s="38">
        <v>1200</v>
      </c>
      <c r="H44" s="32"/>
      <c r="I44" s="34"/>
    </row>
    <row r="45" spans="1:9" ht="12.75">
      <c r="A45" s="34"/>
      <c r="B45" s="42" t="s">
        <v>79</v>
      </c>
      <c r="C45" s="35">
        <v>12000</v>
      </c>
      <c r="D45" s="35">
        <v>0</v>
      </c>
      <c r="E45" s="36" t="s">
        <v>86</v>
      </c>
      <c r="F45" s="36" t="s">
        <v>87</v>
      </c>
      <c r="G45" s="35">
        <f>SUM(G46:G49)</f>
        <v>12000</v>
      </c>
      <c r="H45" s="35">
        <f>C45+D45-G45</f>
        <v>0</v>
      </c>
      <c r="I45" s="34"/>
    </row>
    <row r="46" spans="1:9" ht="17.25" customHeight="1">
      <c r="A46" s="34"/>
      <c r="B46" s="28" t="s">
        <v>2</v>
      </c>
      <c r="C46" s="38"/>
      <c r="D46" s="38"/>
      <c r="E46" s="39"/>
      <c r="F46" s="39"/>
      <c r="G46" s="38">
        <v>3000</v>
      </c>
      <c r="H46" s="32"/>
      <c r="I46" s="34"/>
    </row>
    <row r="47" spans="1:9" ht="17.25" customHeight="1">
      <c r="A47" s="34"/>
      <c r="B47" s="31" t="s">
        <v>26</v>
      </c>
      <c r="C47" s="38"/>
      <c r="D47" s="38"/>
      <c r="E47" s="39"/>
      <c r="F47" s="39"/>
      <c r="G47" s="38">
        <v>4000</v>
      </c>
      <c r="H47" s="32"/>
      <c r="I47" s="34"/>
    </row>
    <row r="48" spans="1:9" ht="19.5" customHeight="1">
      <c r="A48" s="34"/>
      <c r="B48" s="37" t="s">
        <v>18</v>
      </c>
      <c r="C48" s="38"/>
      <c r="D48" s="38"/>
      <c r="E48" s="39"/>
      <c r="F48" s="39"/>
      <c r="G48" s="38">
        <v>4000</v>
      </c>
      <c r="H48" s="32"/>
      <c r="I48" s="34"/>
    </row>
    <row r="49" spans="1:9" ht="15" customHeight="1">
      <c r="A49" s="34"/>
      <c r="B49" s="28" t="s">
        <v>4</v>
      </c>
      <c r="C49" s="38"/>
      <c r="D49" s="38"/>
      <c r="E49" s="39"/>
      <c r="F49" s="39"/>
      <c r="G49" s="38">
        <v>1000</v>
      </c>
      <c r="H49" s="32"/>
      <c r="I49" s="34"/>
    </row>
    <row r="50" spans="1:9" ht="12.75">
      <c r="A50" s="34"/>
      <c r="B50" s="42" t="s">
        <v>80</v>
      </c>
      <c r="C50" s="35">
        <v>5000</v>
      </c>
      <c r="D50" s="35">
        <v>0</v>
      </c>
      <c r="E50" s="36" t="s">
        <v>84</v>
      </c>
      <c r="F50" s="36" t="s">
        <v>85</v>
      </c>
      <c r="G50" s="35">
        <f>SUM(G51:G51)</f>
        <v>5000</v>
      </c>
      <c r="H50" s="35">
        <f>C50+D50-G50</f>
        <v>0</v>
      </c>
      <c r="I50" s="34"/>
    </row>
    <row r="51" spans="1:9" ht="17.25" customHeight="1">
      <c r="A51" s="34"/>
      <c r="B51" s="28" t="s">
        <v>2</v>
      </c>
      <c r="C51" s="38"/>
      <c r="D51" s="38"/>
      <c r="E51" s="39"/>
      <c r="F51" s="39"/>
      <c r="G51" s="38">
        <v>5000</v>
      </c>
      <c r="H51" s="32"/>
      <c r="I51" s="34"/>
    </row>
    <row r="52" spans="1:9" ht="19.5" customHeight="1">
      <c r="A52" s="71" t="s">
        <v>45</v>
      </c>
      <c r="B52" s="71"/>
      <c r="C52" s="23">
        <f>C14+C17+C21+C31+C45+C50</f>
        <v>96004.34</v>
      </c>
      <c r="D52" s="23">
        <f>D14+D17+D21+D31+D45+D50</f>
        <v>224824</v>
      </c>
      <c r="E52" s="23"/>
      <c r="F52" s="23"/>
      <c r="G52" s="23">
        <f>G14+G17+G21+G31+G45+G50</f>
        <v>263737.75</v>
      </c>
      <c r="H52" s="23">
        <f>H14+H17+H21+H31+H45+H50</f>
        <v>57090.59</v>
      </c>
      <c r="I52" s="24"/>
    </row>
    <row r="54" spans="1:8" ht="15.75" customHeight="1">
      <c r="A54" s="54" t="s">
        <v>46</v>
      </c>
      <c r="B54" s="55"/>
      <c r="C54" s="55"/>
      <c r="H54" s="47" t="s">
        <v>66</v>
      </c>
    </row>
    <row r="55" spans="1:7" ht="16.5" customHeight="1">
      <c r="A55" s="54" t="s">
        <v>92</v>
      </c>
      <c r="B55" s="55"/>
      <c r="C55" s="55"/>
      <c r="G55" s="47" t="s">
        <v>91</v>
      </c>
    </row>
    <row r="56" spans="1:8" ht="12.75">
      <c r="A56" s="54" t="s">
        <v>48</v>
      </c>
      <c r="B56" s="55"/>
      <c r="C56" s="55"/>
      <c r="G56" s="15"/>
      <c r="H56" s="52"/>
    </row>
    <row r="57" spans="1:3" ht="12.75">
      <c r="A57" s="54" t="s">
        <v>49</v>
      </c>
      <c r="B57" s="55"/>
      <c r="C57" s="55"/>
    </row>
    <row r="58" ht="15.75">
      <c r="F58" s="49" t="s">
        <v>67</v>
      </c>
    </row>
    <row r="59" spans="1:253" ht="8.25" customHeight="1">
      <c r="A59" s="6"/>
      <c r="B59" s="7"/>
      <c r="C59" s="7"/>
      <c r="D59" s="7"/>
      <c r="E59" s="7"/>
      <c r="F59" s="1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2.75" customHeight="1">
      <c r="A60" s="6"/>
      <c r="B60" s="7"/>
      <c r="C60" s="7"/>
      <c r="D60" s="7"/>
      <c r="E60" s="7"/>
      <c r="F60" s="50" t="s">
        <v>68</v>
      </c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" customHeight="1">
      <c r="A61" s="6"/>
      <c r="B61" s="7"/>
      <c r="C61" s="7"/>
      <c r="D61" s="7"/>
      <c r="E61" s="7"/>
      <c r="F61" s="50" t="s">
        <v>69</v>
      </c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5.75" customHeight="1">
      <c r="A62" s="6"/>
      <c r="B62" s="7"/>
      <c r="C62" s="7"/>
      <c r="D62" s="7"/>
      <c r="E62" s="7"/>
      <c r="F62" s="50" t="s">
        <v>70</v>
      </c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5" customHeight="1">
      <c r="A63" s="6"/>
      <c r="B63" s="7"/>
      <c r="C63" s="7"/>
      <c r="D63" s="7"/>
      <c r="E63" s="7"/>
      <c r="F63" s="50" t="s">
        <v>71</v>
      </c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5.75" customHeight="1">
      <c r="A64" s="6"/>
      <c r="B64" s="7"/>
      <c r="C64" s="7"/>
      <c r="D64" s="7"/>
      <c r="E64" s="7"/>
      <c r="F64" s="48" t="s">
        <v>72</v>
      </c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4.25" customHeight="1">
      <c r="A65" s="6"/>
      <c r="B65" s="7"/>
      <c r="C65" s="7"/>
      <c r="D65" s="7"/>
      <c r="E65" s="7"/>
      <c r="F65" s="7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15.75" customHeight="1">
      <c r="A66" s="4"/>
      <c r="B66" s="4"/>
      <c r="C66" s="9"/>
      <c r="D66" s="4"/>
      <c r="E66" s="4"/>
      <c r="F66" s="4"/>
      <c r="G66" s="4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17.25" customHeight="1">
      <c r="A67" s="4"/>
      <c r="B67" s="4"/>
      <c r="C67" s="10"/>
      <c r="D67" s="4"/>
      <c r="E67" s="4"/>
      <c r="F67" s="4"/>
      <c r="G67" s="4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16.5" customHeight="1">
      <c r="A68" s="4"/>
      <c r="B68" s="4"/>
      <c r="C68" s="10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15" customHeight="1">
      <c r="A69" s="1"/>
      <c r="B69" s="9"/>
      <c r="C69" s="11"/>
      <c r="D69" s="12"/>
      <c r="E69" s="1"/>
      <c r="F69" s="1"/>
      <c r="G69" s="1"/>
      <c r="H69" s="1"/>
      <c r="I69" s="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15.75" customHeight="1">
      <c r="A70" s="1"/>
      <c r="B70" s="10"/>
      <c r="C70" s="10"/>
      <c r="D70" s="13"/>
      <c r="E70" s="1"/>
      <c r="F70" s="1"/>
      <c r="G70" s="1"/>
      <c r="H70" s="1"/>
      <c r="I70" s="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15.75" customHeight="1">
      <c r="A71" s="1"/>
      <c r="B71" s="10"/>
      <c r="C71" s="10"/>
      <c r="D71" s="13"/>
      <c r="E71" s="1"/>
      <c r="F71" s="1"/>
      <c r="G71" s="1"/>
      <c r="H71" s="1"/>
      <c r="I71" s="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3:4" ht="19.5" customHeight="1">
      <c r="C72" s="13"/>
      <c r="D72" s="13"/>
    </row>
    <row r="73" spans="3:4" ht="18" customHeight="1">
      <c r="C73" s="13"/>
      <c r="D73" s="13"/>
    </row>
    <row r="74" spans="3:4" ht="19.5" customHeight="1">
      <c r="C74" s="13"/>
      <c r="D74" s="13"/>
    </row>
  </sheetData>
  <sheetProtection/>
  <mergeCells count="13">
    <mergeCell ref="H1:I2"/>
    <mergeCell ref="I7:I10"/>
    <mergeCell ref="D8:D10"/>
    <mergeCell ref="E8:E10"/>
    <mergeCell ref="G8:G10"/>
    <mergeCell ref="A4:H4"/>
    <mergeCell ref="A5:H5"/>
    <mergeCell ref="A7:A10"/>
    <mergeCell ref="B7:B10"/>
    <mergeCell ref="C7:C10"/>
    <mergeCell ref="H7:H10"/>
    <mergeCell ref="A52:B52"/>
    <mergeCell ref="D7:F7"/>
  </mergeCells>
  <printOptions horizontalCentered="1"/>
  <pageMargins left="0.5905511811023623" right="0.5905511811023623" top="0.4330708661417323" bottom="0.4330708661417323" header="0.5118110236220472" footer="0.5118110236220472"/>
  <pageSetup cellComments="asDisplayed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B5">
      <selection activeCell="B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0.140625" style="0" customWidth="1"/>
    <col min="9" max="9" width="12.00390625" style="0" customWidth="1"/>
    <col min="10" max="10" width="12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SUM(C14:C18)</f>
        <v>12280.76</v>
      </c>
      <c r="D12" s="43">
        <f>D14</f>
        <v>7700</v>
      </c>
      <c r="E12" s="43"/>
      <c r="F12" s="43"/>
      <c r="G12" s="43"/>
      <c r="H12" s="43">
        <f>H14</f>
        <v>19980.76</v>
      </c>
      <c r="I12" s="43"/>
      <c r="J12" s="43">
        <f>J14</f>
        <v>0</v>
      </c>
      <c r="K12" s="44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20"/>
      <c r="B14" s="27" t="s">
        <v>55</v>
      </c>
      <c r="C14" s="29">
        <v>12280.76</v>
      </c>
      <c r="D14" s="29">
        <f>SUM(D15:D18)</f>
        <v>7700</v>
      </c>
      <c r="E14" s="26">
        <v>754</v>
      </c>
      <c r="F14" s="26" t="s">
        <v>1</v>
      </c>
      <c r="G14" s="26"/>
      <c r="H14" s="29">
        <f>SUM(H16:H18)</f>
        <v>19980.76</v>
      </c>
      <c r="I14" s="29"/>
      <c r="J14" s="29">
        <f>C14+D14-H14</f>
        <v>0</v>
      </c>
      <c r="K14" s="20"/>
    </row>
    <row r="15" spans="1:11" ht="25.5">
      <c r="A15" s="20"/>
      <c r="B15" s="51" t="s">
        <v>78</v>
      </c>
      <c r="C15" s="29"/>
      <c r="D15" s="29">
        <v>7700</v>
      </c>
      <c r="E15" s="26"/>
      <c r="F15" s="26"/>
      <c r="G15" s="26" t="s">
        <v>77</v>
      </c>
      <c r="H15" s="29"/>
      <c r="I15" s="29"/>
      <c r="J15" s="29"/>
      <c r="K15" s="20"/>
    </row>
    <row r="16" spans="1:11" ht="12.75">
      <c r="A16" s="20"/>
      <c r="B16" s="28" t="s">
        <v>2</v>
      </c>
      <c r="C16" s="22"/>
      <c r="D16" s="22"/>
      <c r="E16" s="26"/>
      <c r="F16" s="26"/>
      <c r="G16" s="26"/>
      <c r="H16" s="22">
        <v>0</v>
      </c>
      <c r="I16" s="26" t="s">
        <v>3</v>
      </c>
      <c r="J16" s="22"/>
      <c r="K16" s="20"/>
    </row>
    <row r="17" spans="1:11" ht="12.75">
      <c r="A17" s="20"/>
      <c r="B17" s="28" t="s">
        <v>4</v>
      </c>
      <c r="C17" s="22"/>
      <c r="D17" s="22"/>
      <c r="E17" s="26"/>
      <c r="F17" s="26"/>
      <c r="G17" s="26"/>
      <c r="H17" s="22">
        <v>980.76</v>
      </c>
      <c r="I17" s="26" t="s">
        <v>5</v>
      </c>
      <c r="J17" s="22"/>
      <c r="K17" s="20"/>
    </row>
    <row r="18" spans="1:11" ht="25.5">
      <c r="A18" s="20"/>
      <c r="B18" s="28" t="s">
        <v>32</v>
      </c>
      <c r="C18" s="22"/>
      <c r="D18" s="22"/>
      <c r="E18" s="26"/>
      <c r="F18" s="26"/>
      <c r="G18" s="26"/>
      <c r="H18" s="22">
        <v>19000</v>
      </c>
      <c r="I18" s="26" t="s">
        <v>31</v>
      </c>
      <c r="J18" s="22"/>
      <c r="K18" s="20"/>
    </row>
    <row r="19" spans="1:11" ht="12.75">
      <c r="A19" s="71" t="s">
        <v>45</v>
      </c>
      <c r="B19" s="71"/>
      <c r="C19" s="23">
        <f>C14</f>
        <v>12280.76</v>
      </c>
      <c r="D19" s="23">
        <f aca="true" t="shared" si="0" ref="D19:J19">D14</f>
        <v>7700</v>
      </c>
      <c r="E19" s="23"/>
      <c r="F19" s="23" t="str">
        <f t="shared" si="0"/>
        <v>75411</v>
      </c>
      <c r="G19" s="23">
        <f t="shared" si="0"/>
        <v>0</v>
      </c>
      <c r="H19" s="23">
        <f t="shared" si="0"/>
        <v>19980.76</v>
      </c>
      <c r="I19" s="23">
        <f t="shared" si="0"/>
        <v>0</v>
      </c>
      <c r="J19" s="23">
        <f t="shared" si="0"/>
        <v>0</v>
      </c>
      <c r="K19" s="24"/>
    </row>
    <row r="21" spans="1:10" ht="12.75">
      <c r="A21" s="25" t="s">
        <v>46</v>
      </c>
      <c r="I21" s="15"/>
      <c r="J21" s="47"/>
    </row>
    <row r="22" spans="1:9" ht="10.5" customHeight="1">
      <c r="A22" s="25" t="s">
        <v>47</v>
      </c>
      <c r="H22" s="15"/>
      <c r="I22" s="47"/>
    </row>
    <row r="23" spans="1:10" ht="12.75">
      <c r="A23" s="25" t="s">
        <v>48</v>
      </c>
      <c r="H23" s="15"/>
      <c r="I23" s="77"/>
      <c r="J23" s="77"/>
    </row>
    <row r="24" ht="12.75">
      <c r="A24" s="25" t="s">
        <v>49</v>
      </c>
    </row>
    <row r="25" spans="6:9" ht="15.75">
      <c r="F25" s="49"/>
      <c r="G25" s="49"/>
      <c r="I25" s="8"/>
    </row>
    <row r="26" spans="1:255" ht="14.25" customHeight="1">
      <c r="A26" s="6"/>
      <c r="B26" s="7"/>
      <c r="C26" s="7"/>
      <c r="D26" s="7"/>
      <c r="E26" s="7"/>
      <c r="F26" s="15"/>
      <c r="G26" s="15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6"/>
      <c r="B27" s="7"/>
      <c r="C27" s="7"/>
      <c r="D27" s="7"/>
      <c r="E27" s="7"/>
      <c r="F27" s="50"/>
      <c r="G27" s="50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6"/>
      <c r="B28" s="7"/>
      <c r="C28" s="7"/>
      <c r="D28" s="7"/>
      <c r="E28" s="7"/>
      <c r="F28" s="50"/>
      <c r="G28" s="50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 customHeight="1">
      <c r="A29" s="6"/>
      <c r="B29" s="7"/>
      <c r="C29" s="7"/>
      <c r="D29" s="7"/>
      <c r="E29" s="7"/>
      <c r="F29" s="50"/>
      <c r="G29" s="50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0"/>
      <c r="G30" s="50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48"/>
      <c r="G31" s="15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4.25" customHeight="1">
      <c r="A32" s="6"/>
      <c r="B32" s="7"/>
      <c r="C32" s="7"/>
      <c r="D32" s="7"/>
      <c r="E32" s="7"/>
      <c r="F32" s="7"/>
      <c r="G32" s="7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7.2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6.5" customHeight="1">
      <c r="A35" s="4"/>
      <c r="B35" s="4"/>
      <c r="C35" s="10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1"/>
      <c r="B36" s="9"/>
      <c r="C36" s="11"/>
      <c r="D36" s="12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1"/>
      <c r="B38" s="10"/>
      <c r="C38" s="10"/>
      <c r="D38" s="13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4" ht="19.5" customHeight="1">
      <c r="C39" s="13"/>
      <c r="D39" s="13"/>
    </row>
    <row r="40" spans="3:4" ht="18" customHeight="1">
      <c r="C40" s="13"/>
      <c r="D40" s="13"/>
    </row>
    <row r="41" spans="3:4" ht="19.5" customHeight="1">
      <c r="C41" s="13"/>
      <c r="D41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9:B19"/>
    <mergeCell ref="I23:J23"/>
    <mergeCell ref="K7:K10"/>
    <mergeCell ref="D8:D10"/>
    <mergeCell ref="E8:E10"/>
    <mergeCell ref="H8:H10"/>
    <mergeCell ref="I8:I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zoomScalePageLayoutView="0" workbookViewId="0" topLeftCell="A1">
      <selection activeCell="A1" sqref="A1:K27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SUM(C14:C17)</f>
        <v>0</v>
      </c>
      <c r="D12" s="43">
        <f>D14</f>
        <v>131100</v>
      </c>
      <c r="E12" s="43"/>
      <c r="F12" s="43"/>
      <c r="G12" s="43"/>
      <c r="H12" s="43">
        <f>H14</f>
        <v>131100</v>
      </c>
      <c r="I12" s="43"/>
      <c r="J12" s="43"/>
      <c r="K12" s="43">
        <f>K14</f>
        <v>0</v>
      </c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42</v>
      </c>
      <c r="C14" s="29">
        <v>0</v>
      </c>
      <c r="D14" s="29">
        <f>SUM(D15)</f>
        <v>131100</v>
      </c>
      <c r="E14" s="26" t="s">
        <v>28</v>
      </c>
      <c r="F14" s="26" t="s">
        <v>29</v>
      </c>
      <c r="G14" s="26"/>
      <c r="H14" s="29">
        <f>H16+H17</f>
        <v>131100</v>
      </c>
      <c r="I14" s="26"/>
      <c r="J14" s="29">
        <f>C14+D14-H14</f>
        <v>0</v>
      </c>
      <c r="K14" s="20"/>
    </row>
    <row r="15" spans="1:11" ht="12.75">
      <c r="A15" s="20"/>
      <c r="B15" s="31" t="s">
        <v>8</v>
      </c>
      <c r="C15" s="32"/>
      <c r="D15" s="32">
        <v>131100</v>
      </c>
      <c r="E15" s="33"/>
      <c r="F15" s="33"/>
      <c r="G15" s="26" t="s">
        <v>9</v>
      </c>
      <c r="H15" s="29"/>
      <c r="I15" s="26"/>
      <c r="J15" s="29"/>
      <c r="K15" s="20"/>
    </row>
    <row r="16" spans="1:11" ht="12.75">
      <c r="A16" s="20"/>
      <c r="B16" s="31" t="s">
        <v>26</v>
      </c>
      <c r="C16" s="29"/>
      <c r="D16" s="29"/>
      <c r="E16" s="26"/>
      <c r="F16" s="26"/>
      <c r="G16" s="26"/>
      <c r="H16" s="32">
        <v>130800</v>
      </c>
      <c r="I16" s="26" t="s">
        <v>27</v>
      </c>
      <c r="J16" s="29"/>
      <c r="K16" s="20"/>
    </row>
    <row r="17" spans="1:11" ht="12.75">
      <c r="A17" s="20"/>
      <c r="B17" s="28" t="s">
        <v>4</v>
      </c>
      <c r="C17" s="29"/>
      <c r="D17" s="29"/>
      <c r="E17" s="26"/>
      <c r="F17" s="26"/>
      <c r="G17" s="26"/>
      <c r="H17" s="32">
        <v>300</v>
      </c>
      <c r="I17" s="26" t="s">
        <v>5</v>
      </c>
      <c r="J17" s="29"/>
      <c r="K17" s="20"/>
    </row>
    <row r="18" spans="1:11" ht="12.75">
      <c r="A18" s="71" t="s">
        <v>45</v>
      </c>
      <c r="B18" s="71"/>
      <c r="C18" s="23">
        <f>C14</f>
        <v>0</v>
      </c>
      <c r="D18" s="23">
        <f>D14</f>
        <v>131100</v>
      </c>
      <c r="E18" s="23"/>
      <c r="F18" s="23"/>
      <c r="G18" s="23"/>
      <c r="H18" s="23">
        <f>H14</f>
        <v>131100</v>
      </c>
      <c r="I18" s="23"/>
      <c r="J18" s="23"/>
      <c r="K18" s="23">
        <f>K14</f>
        <v>0</v>
      </c>
    </row>
    <row r="20" spans="1:10" ht="12.75">
      <c r="A20" s="25" t="s">
        <v>46</v>
      </c>
      <c r="I20" s="15"/>
      <c r="J20" s="47"/>
    </row>
    <row r="21" spans="1:9" ht="10.5" customHeight="1">
      <c r="A21" s="25" t="s">
        <v>47</v>
      </c>
      <c r="H21" s="15"/>
      <c r="I21" s="47"/>
    </row>
    <row r="22" spans="1:10" ht="12.75">
      <c r="A22" s="25" t="s">
        <v>48</v>
      </c>
      <c r="H22" s="15"/>
      <c r="I22" s="77"/>
      <c r="J22" s="77"/>
    </row>
    <row r="23" ht="12.75">
      <c r="A23" s="25" t="s">
        <v>49</v>
      </c>
    </row>
    <row r="24" spans="6:9" ht="15.75">
      <c r="F24" s="49"/>
      <c r="G24" s="49"/>
      <c r="I24" s="8"/>
    </row>
    <row r="25" spans="1:255" ht="14.25" customHeight="1">
      <c r="A25" s="6"/>
      <c r="B25" s="7"/>
      <c r="C25" s="7"/>
      <c r="D25" s="7"/>
      <c r="E25" s="7"/>
      <c r="F25" s="15"/>
      <c r="G25" s="15"/>
      <c r="I25" s="8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6"/>
      <c r="B26" s="7"/>
      <c r="C26" s="7"/>
      <c r="D26" s="7"/>
      <c r="E26" s="7"/>
      <c r="F26" s="50"/>
      <c r="G26" s="50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>
      <c r="A27" s="6"/>
      <c r="B27" s="7"/>
      <c r="C27" s="7"/>
      <c r="D27" s="7"/>
      <c r="E27" s="7"/>
      <c r="F27" s="50"/>
      <c r="G27" s="50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 customHeight="1">
      <c r="A28" s="6"/>
      <c r="B28" s="7"/>
      <c r="C28" s="7"/>
      <c r="D28" s="7"/>
      <c r="E28" s="7"/>
      <c r="F28" s="50"/>
      <c r="G28" s="50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>
      <c r="A29" s="6"/>
      <c r="B29" s="7"/>
      <c r="C29" s="7"/>
      <c r="D29" s="7"/>
      <c r="E29" s="7"/>
      <c r="F29" s="50"/>
      <c r="G29" s="50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 customHeight="1">
      <c r="A30" s="6"/>
      <c r="B30" s="7"/>
      <c r="C30" s="7"/>
      <c r="D30" s="7"/>
      <c r="E30" s="7"/>
      <c r="F30" s="48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4.25" customHeight="1">
      <c r="A31" s="6"/>
      <c r="B31" s="7"/>
      <c r="C31" s="7"/>
      <c r="D31" s="7"/>
      <c r="E31" s="7"/>
      <c r="F31" s="7"/>
      <c r="G31" s="7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 customHeight="1">
      <c r="A32" s="4"/>
      <c r="B32" s="4"/>
      <c r="C32" s="9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7.25" customHeight="1">
      <c r="A33" s="4"/>
      <c r="B33" s="4"/>
      <c r="C33" s="10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6.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1"/>
      <c r="B35" s="9"/>
      <c r="C35" s="11"/>
      <c r="D35" s="12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 customHeight="1">
      <c r="A36" s="1"/>
      <c r="B36" s="10"/>
      <c r="C36" s="10"/>
      <c r="D36" s="13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3:4" ht="19.5" customHeight="1">
      <c r="C38" s="13"/>
      <c r="D38" s="13"/>
    </row>
    <row r="39" spans="3:4" ht="18" customHeight="1">
      <c r="C39" s="13"/>
      <c r="D39" s="13"/>
    </row>
    <row r="40" spans="3:4" ht="19.5" customHeight="1">
      <c r="C40" s="13"/>
      <c r="D4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8:B18"/>
    <mergeCell ref="I22:J22"/>
    <mergeCell ref="K7:K10"/>
    <mergeCell ref="D8:D10"/>
    <mergeCell ref="E8:E10"/>
    <mergeCell ref="H8:H10"/>
    <mergeCell ref="I8:I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zoomScalePageLayoutView="0" workbookViewId="0" topLeftCell="C5">
      <selection activeCell="A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SUM(C14:C22)</f>
        <v>63883.85</v>
      </c>
      <c r="D12" s="43">
        <f>D14</f>
        <v>44400</v>
      </c>
      <c r="E12" s="43"/>
      <c r="F12" s="43"/>
      <c r="G12" s="43"/>
      <c r="H12" s="43">
        <f>H14</f>
        <v>55610</v>
      </c>
      <c r="I12" s="43"/>
      <c r="J12" s="43">
        <f>J14</f>
        <v>52673.850000000006</v>
      </c>
      <c r="K12" s="43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43</v>
      </c>
      <c r="C14" s="29">
        <v>63883.85</v>
      </c>
      <c r="D14" s="29">
        <f>D15+D16</f>
        <v>44400</v>
      </c>
      <c r="E14" s="26" t="s">
        <v>6</v>
      </c>
      <c r="F14" s="26" t="s">
        <v>7</v>
      </c>
      <c r="G14" s="26"/>
      <c r="H14" s="29">
        <f>SUM(H17:H22)</f>
        <v>55610</v>
      </c>
      <c r="I14" s="26"/>
      <c r="J14" s="29">
        <f>C14+D14-H14</f>
        <v>52673.850000000006</v>
      </c>
      <c r="K14" s="20"/>
    </row>
    <row r="15" spans="1:11" ht="12.75">
      <c r="A15" s="34"/>
      <c r="B15" s="31" t="s">
        <v>8</v>
      </c>
      <c r="C15" s="35"/>
      <c r="D15" s="38">
        <v>42200</v>
      </c>
      <c r="E15" s="36"/>
      <c r="F15" s="36"/>
      <c r="G15" s="36" t="s">
        <v>9</v>
      </c>
      <c r="H15" s="35"/>
      <c r="I15" s="36"/>
      <c r="J15" s="29"/>
      <c r="K15" s="34"/>
    </row>
    <row r="16" spans="1:11" ht="12.75">
      <c r="A16" s="34"/>
      <c r="B16" s="37" t="s">
        <v>10</v>
      </c>
      <c r="C16" s="38"/>
      <c r="D16" s="38">
        <v>2200</v>
      </c>
      <c r="E16" s="39"/>
      <c r="F16" s="39"/>
      <c r="G16" s="36" t="s">
        <v>11</v>
      </c>
      <c r="H16" s="38"/>
      <c r="I16" s="39"/>
      <c r="J16" s="32"/>
      <c r="K16" s="34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38100</v>
      </c>
      <c r="I17" s="36" t="s">
        <v>3</v>
      </c>
      <c r="J17" s="32"/>
      <c r="K17" s="34"/>
    </row>
    <row r="18" spans="1:11" ht="12.75">
      <c r="A18" s="34"/>
      <c r="B18" s="37" t="s">
        <v>12</v>
      </c>
      <c r="C18" s="38"/>
      <c r="D18" s="38"/>
      <c r="E18" s="39"/>
      <c r="F18" s="39"/>
      <c r="G18" s="39"/>
      <c r="H18" s="38">
        <v>12350</v>
      </c>
      <c r="I18" s="36" t="s">
        <v>13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3100</v>
      </c>
      <c r="I19" s="36" t="s">
        <v>5</v>
      </c>
      <c r="J19" s="32"/>
      <c r="K19" s="34"/>
    </row>
    <row r="20" spans="1:11" ht="25.5">
      <c r="A20" s="34"/>
      <c r="B20" s="41" t="s">
        <v>59</v>
      </c>
      <c r="C20" s="38"/>
      <c r="D20" s="38"/>
      <c r="E20" s="39"/>
      <c r="F20" s="39"/>
      <c r="G20" s="39"/>
      <c r="H20" s="38">
        <v>620</v>
      </c>
      <c r="I20" s="36" t="s">
        <v>58</v>
      </c>
      <c r="J20" s="32"/>
      <c r="K20" s="34"/>
    </row>
    <row r="21" spans="1:11" ht="27" customHeight="1">
      <c r="A21" s="34"/>
      <c r="B21" s="40" t="s">
        <v>57</v>
      </c>
      <c r="C21" s="38"/>
      <c r="D21" s="38"/>
      <c r="E21" s="39"/>
      <c r="F21" s="39"/>
      <c r="G21" s="39"/>
      <c r="H21" s="38">
        <v>620</v>
      </c>
      <c r="I21" s="36" t="s">
        <v>56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820</v>
      </c>
      <c r="I22" s="36" t="s">
        <v>19</v>
      </c>
      <c r="J22" s="32"/>
      <c r="K22" s="34"/>
    </row>
    <row r="23" spans="1:11" ht="12.75">
      <c r="A23" s="71" t="s">
        <v>45</v>
      </c>
      <c r="B23" s="71"/>
      <c r="C23" s="23">
        <f>C14</f>
        <v>63883.85</v>
      </c>
      <c r="D23" s="23">
        <f aca="true" t="shared" si="0" ref="D23:J23">D14</f>
        <v>44400</v>
      </c>
      <c r="E23" s="23"/>
      <c r="F23" s="23"/>
      <c r="G23" s="23"/>
      <c r="H23" s="23">
        <f t="shared" si="0"/>
        <v>55610</v>
      </c>
      <c r="I23" s="23"/>
      <c r="J23" s="23">
        <f t="shared" si="0"/>
        <v>52673.850000000006</v>
      </c>
      <c r="K23" s="24"/>
    </row>
    <row r="25" spans="1:10" ht="12.75">
      <c r="A25" s="25" t="s">
        <v>46</v>
      </c>
      <c r="I25" s="15"/>
      <c r="J25" s="47"/>
    </row>
    <row r="26" spans="1:9" ht="10.5" customHeight="1">
      <c r="A26" s="25" t="s">
        <v>47</v>
      </c>
      <c r="H26" s="15"/>
      <c r="I26" s="47"/>
    </row>
    <row r="27" spans="1:10" ht="12.75">
      <c r="A27" s="25" t="s">
        <v>48</v>
      </c>
      <c r="H27" s="15"/>
      <c r="I27" s="77"/>
      <c r="J27" s="77"/>
    </row>
    <row r="28" ht="12.75">
      <c r="A28" s="25" t="s">
        <v>49</v>
      </c>
    </row>
    <row r="29" spans="6:9" ht="15.75">
      <c r="F29" s="49"/>
      <c r="G29" s="49"/>
      <c r="I29" s="8"/>
    </row>
    <row r="30" spans="1:255" ht="14.25" customHeight="1">
      <c r="A30" s="6"/>
      <c r="B30" s="7"/>
      <c r="C30" s="7"/>
      <c r="D30" s="7"/>
      <c r="E30" s="7"/>
      <c r="F30" s="15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6"/>
      <c r="B31" s="7"/>
      <c r="C31" s="7"/>
      <c r="D31" s="7"/>
      <c r="E31" s="7"/>
      <c r="F31" s="50"/>
      <c r="G31" s="50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0"/>
      <c r="G32" s="50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50"/>
      <c r="G33" s="50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>
      <c r="A34" s="6"/>
      <c r="B34" s="7"/>
      <c r="C34" s="7"/>
      <c r="D34" s="7"/>
      <c r="E34" s="7"/>
      <c r="F34" s="50"/>
      <c r="G34" s="50"/>
      <c r="I34" s="8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6"/>
      <c r="B35" s="7"/>
      <c r="C35" s="7"/>
      <c r="D35" s="7"/>
      <c r="E35" s="7"/>
      <c r="F35" s="48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4.25" customHeight="1">
      <c r="A36" s="6"/>
      <c r="B36" s="7"/>
      <c r="C36" s="7"/>
      <c r="D36" s="7"/>
      <c r="E36" s="7"/>
      <c r="F36" s="7"/>
      <c r="G36" s="7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4"/>
      <c r="B37" s="4"/>
      <c r="C37" s="9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7.25" customHeight="1">
      <c r="A38" s="4"/>
      <c r="B38" s="4"/>
      <c r="C38" s="10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6.5" customHeight="1">
      <c r="A39" s="4"/>
      <c r="B39" s="4"/>
      <c r="C39" s="10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1"/>
      <c r="B40" s="9"/>
      <c r="C40" s="11"/>
      <c r="D40" s="12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 customHeight="1">
      <c r="A41" s="1"/>
      <c r="B41" s="10"/>
      <c r="C41" s="10"/>
      <c r="D41" s="13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1"/>
      <c r="B42" s="10"/>
      <c r="C42" s="10"/>
      <c r="D42" s="13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3:4" ht="19.5" customHeight="1">
      <c r="C43" s="13"/>
      <c r="D43" s="13"/>
    </row>
    <row r="44" spans="3:4" ht="18" customHeight="1">
      <c r="C44" s="13"/>
      <c r="D44" s="13"/>
    </row>
    <row r="45" spans="3:4" ht="19.5" customHeight="1">
      <c r="C45" s="13"/>
      <c r="D45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3:B23"/>
    <mergeCell ref="I27:J27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8">
      <selection activeCell="A1" sqref="A1:L35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SUM(C14:C27)</f>
        <v>600</v>
      </c>
      <c r="D12" s="43">
        <f>D14</f>
        <v>47500</v>
      </c>
      <c r="E12" s="43"/>
      <c r="F12" s="43"/>
      <c r="G12" s="43"/>
      <c r="H12" s="43">
        <f>H14</f>
        <v>47500</v>
      </c>
      <c r="I12" s="43"/>
      <c r="J12" s="43">
        <f>J14</f>
        <v>600</v>
      </c>
      <c r="K12" s="44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34"/>
      <c r="B14" s="42" t="s">
        <v>44</v>
      </c>
      <c r="C14" s="35">
        <v>600</v>
      </c>
      <c r="D14" s="35">
        <f>SUM(D15:D16)</f>
        <v>47500</v>
      </c>
      <c r="E14" s="36" t="s">
        <v>6</v>
      </c>
      <c r="F14" s="36" t="s">
        <v>14</v>
      </c>
      <c r="G14" s="36"/>
      <c r="H14" s="35">
        <f>SUM(H17:H27)</f>
        <v>47500</v>
      </c>
      <c r="I14" s="35"/>
      <c r="J14" s="35">
        <f>C14+D14-H14</f>
        <v>600</v>
      </c>
      <c r="K14" s="34"/>
    </row>
    <row r="15" spans="1:11" ht="12.75">
      <c r="A15" s="38"/>
      <c r="B15" s="31" t="s">
        <v>8</v>
      </c>
      <c r="C15" s="38"/>
      <c r="D15" s="38">
        <v>47240</v>
      </c>
      <c r="E15" s="38"/>
      <c r="F15" s="38"/>
      <c r="G15" s="36" t="s">
        <v>9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260</v>
      </c>
      <c r="E16" s="38"/>
      <c r="F16" s="38"/>
      <c r="G16" s="36" t="s">
        <v>11</v>
      </c>
      <c r="H16" s="38"/>
      <c r="I16" s="38"/>
      <c r="J16" s="38"/>
      <c r="K16" s="38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10000</v>
      </c>
      <c r="I17" s="36" t="s">
        <v>3</v>
      </c>
      <c r="J17" s="32"/>
      <c r="K17" s="34"/>
    </row>
    <row r="18" spans="1:11" ht="25.5">
      <c r="A18" s="34"/>
      <c r="B18" s="41" t="s">
        <v>61</v>
      </c>
      <c r="C18" s="38"/>
      <c r="D18" s="38"/>
      <c r="E18" s="39"/>
      <c r="F18" s="39"/>
      <c r="G18" s="39"/>
      <c r="H18" s="38">
        <v>1500</v>
      </c>
      <c r="I18" s="36" t="s">
        <v>20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4500</v>
      </c>
      <c r="I19" s="36" t="s">
        <v>5</v>
      </c>
      <c r="J19" s="32"/>
      <c r="K19" s="34"/>
    </row>
    <row r="20" spans="1:11" ht="12.75">
      <c r="A20" s="34"/>
      <c r="B20" s="41" t="s">
        <v>23</v>
      </c>
      <c r="C20" s="38"/>
      <c r="D20" s="38"/>
      <c r="E20" s="39"/>
      <c r="F20" s="39"/>
      <c r="G20" s="39"/>
      <c r="H20" s="38">
        <v>2500</v>
      </c>
      <c r="I20" s="36" t="s">
        <v>24</v>
      </c>
      <c r="J20" s="32"/>
      <c r="K20" s="34"/>
    </row>
    <row r="21" spans="1:11" ht="12.75">
      <c r="A21" s="34"/>
      <c r="B21" s="41" t="s">
        <v>21</v>
      </c>
      <c r="C21" s="38"/>
      <c r="D21" s="38"/>
      <c r="E21" s="39"/>
      <c r="F21" s="39"/>
      <c r="G21" s="39"/>
      <c r="H21" s="38">
        <v>2000</v>
      </c>
      <c r="I21" s="36" t="s">
        <v>22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20000</v>
      </c>
      <c r="I22" s="36" t="s">
        <v>19</v>
      </c>
      <c r="J22" s="32"/>
      <c r="K22" s="34"/>
    </row>
    <row r="23" spans="1:11" ht="25.5">
      <c r="A23" s="34"/>
      <c r="B23" s="41" t="s">
        <v>62</v>
      </c>
      <c r="C23" s="38"/>
      <c r="D23" s="38"/>
      <c r="E23" s="39"/>
      <c r="F23" s="39"/>
      <c r="G23" s="39"/>
      <c r="H23" s="38">
        <v>2500</v>
      </c>
      <c r="I23" s="36" t="s">
        <v>30</v>
      </c>
      <c r="J23" s="32"/>
      <c r="K23" s="34"/>
    </row>
    <row r="24" spans="1:11" ht="25.5">
      <c r="A24" s="34"/>
      <c r="B24" s="41" t="s">
        <v>63</v>
      </c>
      <c r="C24" s="38"/>
      <c r="D24" s="38"/>
      <c r="E24" s="39"/>
      <c r="F24" s="39"/>
      <c r="G24" s="39"/>
      <c r="H24" s="38">
        <v>1500</v>
      </c>
      <c r="I24" s="36" t="s">
        <v>25</v>
      </c>
      <c r="J24" s="32"/>
      <c r="K24" s="34"/>
    </row>
    <row r="25" spans="1:11" ht="25.5">
      <c r="A25" s="34"/>
      <c r="B25" s="41" t="s">
        <v>64</v>
      </c>
      <c r="C25" s="38"/>
      <c r="D25" s="38"/>
      <c r="E25" s="39"/>
      <c r="F25" s="39"/>
      <c r="G25" s="39"/>
      <c r="H25" s="38">
        <v>1500</v>
      </c>
      <c r="I25" s="36" t="s">
        <v>60</v>
      </c>
      <c r="J25" s="32"/>
      <c r="K25" s="34"/>
    </row>
    <row r="26" spans="1:11" ht="12.75">
      <c r="A26" s="34"/>
      <c r="B26" s="41" t="s">
        <v>16</v>
      </c>
      <c r="C26" s="38"/>
      <c r="D26" s="38"/>
      <c r="E26" s="39"/>
      <c r="F26" s="39"/>
      <c r="G26" s="39"/>
      <c r="H26" s="38">
        <v>300</v>
      </c>
      <c r="I26" s="36" t="s">
        <v>17</v>
      </c>
      <c r="J26" s="32"/>
      <c r="K26" s="34"/>
    </row>
    <row r="27" spans="1:11" ht="12.75">
      <c r="A27" s="34"/>
      <c r="B27" s="37" t="s">
        <v>65</v>
      </c>
      <c r="C27" s="38"/>
      <c r="D27" s="38"/>
      <c r="E27" s="39"/>
      <c r="F27" s="39"/>
      <c r="G27" s="39"/>
      <c r="H27" s="38">
        <v>1200</v>
      </c>
      <c r="I27" s="36" t="s">
        <v>15</v>
      </c>
      <c r="J27" s="32"/>
      <c r="K27" s="34"/>
    </row>
    <row r="28" spans="1:11" ht="12.75">
      <c r="A28" s="71" t="s">
        <v>45</v>
      </c>
      <c r="B28" s="71"/>
      <c r="C28" s="23">
        <f>C14</f>
        <v>600</v>
      </c>
      <c r="D28" s="23">
        <f aca="true" t="shared" si="0" ref="D28:J28">D14</f>
        <v>47500</v>
      </c>
      <c r="E28" s="23"/>
      <c r="F28" s="23"/>
      <c r="G28" s="23"/>
      <c r="H28" s="23">
        <f t="shared" si="0"/>
        <v>47500</v>
      </c>
      <c r="I28" s="23"/>
      <c r="J28" s="23">
        <f t="shared" si="0"/>
        <v>600</v>
      </c>
      <c r="K28" s="24"/>
    </row>
    <row r="30" spans="1:10" ht="12.75">
      <c r="A30" s="25" t="s">
        <v>46</v>
      </c>
      <c r="I30" s="15"/>
      <c r="J30" s="47"/>
    </row>
    <row r="31" spans="1:9" ht="10.5" customHeight="1">
      <c r="A31" s="25" t="s">
        <v>47</v>
      </c>
      <c r="H31" s="15"/>
      <c r="I31" s="47"/>
    </row>
    <row r="32" spans="1:10" ht="12.75">
      <c r="A32" s="25" t="s">
        <v>48</v>
      </c>
      <c r="H32" s="15"/>
      <c r="I32" s="77"/>
      <c r="J32" s="77"/>
    </row>
    <row r="33" ht="12.75">
      <c r="A33" s="25" t="s">
        <v>49</v>
      </c>
    </row>
    <row r="34" spans="6:9" ht="15.75">
      <c r="F34" s="49"/>
      <c r="G34" s="49"/>
      <c r="I34" s="8"/>
    </row>
    <row r="35" spans="1:255" ht="14.25" customHeight="1">
      <c r="A35" s="6"/>
      <c r="B35" s="7"/>
      <c r="C35" s="7"/>
      <c r="D35" s="7"/>
      <c r="E35" s="7"/>
      <c r="F35" s="15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3.5" customHeight="1">
      <c r="A36" s="6"/>
      <c r="B36" s="7"/>
      <c r="C36" s="7"/>
      <c r="D36" s="7"/>
      <c r="E36" s="7"/>
      <c r="F36" s="50"/>
      <c r="G36" s="50"/>
      <c r="I36" s="8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6"/>
      <c r="B37" s="7"/>
      <c r="C37" s="7"/>
      <c r="D37" s="7"/>
      <c r="E37" s="7"/>
      <c r="F37" s="50"/>
      <c r="G37" s="50"/>
      <c r="I37" s="8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6"/>
      <c r="B38" s="7"/>
      <c r="C38" s="7"/>
      <c r="D38" s="7"/>
      <c r="E38" s="7"/>
      <c r="F38" s="50"/>
      <c r="G38" s="50"/>
      <c r="I38" s="8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6"/>
      <c r="B39" s="7"/>
      <c r="C39" s="7"/>
      <c r="D39" s="7"/>
      <c r="E39" s="7"/>
      <c r="F39" s="50"/>
      <c r="G39" s="50"/>
      <c r="I39" s="8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6"/>
      <c r="B40" s="7"/>
      <c r="C40" s="7"/>
      <c r="D40" s="7"/>
      <c r="E40" s="7"/>
      <c r="F40" s="48"/>
      <c r="G40" s="15"/>
      <c r="I40" s="8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4.25" customHeight="1">
      <c r="A41" s="6"/>
      <c r="B41" s="7"/>
      <c r="C41" s="7"/>
      <c r="D41" s="7"/>
      <c r="E41" s="7"/>
      <c r="F41" s="7"/>
      <c r="G41" s="7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7.25" customHeight="1">
      <c r="A43" s="4"/>
      <c r="B43" s="4"/>
      <c r="C43" s="10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6.5" customHeight="1">
      <c r="A44" s="4"/>
      <c r="B44" s="4"/>
      <c r="C44" s="10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>
      <c r="A45" s="1"/>
      <c r="B45" s="9"/>
      <c r="C45" s="11"/>
      <c r="D45" s="12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.75" customHeight="1">
      <c r="A46" s="1"/>
      <c r="B46" s="10"/>
      <c r="C46" s="10"/>
      <c r="D46" s="13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.75" customHeight="1">
      <c r="A47" s="1"/>
      <c r="B47" s="10"/>
      <c r="C47" s="10"/>
      <c r="D47" s="13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3:4" ht="19.5" customHeight="1">
      <c r="C48" s="13"/>
      <c r="D48" s="13"/>
    </row>
    <row r="49" spans="3:4" ht="18" customHeight="1">
      <c r="C49" s="13"/>
      <c r="D49" s="13"/>
    </row>
    <row r="50" spans="3:4" ht="19.5" customHeight="1">
      <c r="C50" s="13"/>
      <c r="D5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8:B28"/>
    <mergeCell ref="I32:J32"/>
    <mergeCell ref="K7:K10"/>
    <mergeCell ref="D8:D10"/>
    <mergeCell ref="E8:E10"/>
    <mergeCell ref="H8:H10"/>
    <mergeCell ref="I8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PageLayoutView="0" workbookViewId="0" topLeftCell="D1">
      <selection activeCell="A1" sqref="A1:K23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C14</f>
        <v>0</v>
      </c>
      <c r="D12" s="43">
        <f aca="true" t="shared" si="0" ref="D12:J12">D14</f>
        <v>87600</v>
      </c>
      <c r="E12" s="43"/>
      <c r="F12" s="43"/>
      <c r="G12" s="43"/>
      <c r="H12" s="43">
        <f t="shared" si="0"/>
        <v>87600</v>
      </c>
      <c r="I12" s="43"/>
      <c r="J12" s="43">
        <f t="shared" si="0"/>
        <v>0</v>
      </c>
      <c r="K12" s="44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79</v>
      </c>
      <c r="C14" s="35">
        <v>0</v>
      </c>
      <c r="D14" s="35">
        <f>SUM(D15:D15)</f>
        <v>87600</v>
      </c>
      <c r="E14" s="36" t="s">
        <v>6</v>
      </c>
      <c r="F14" s="36" t="s">
        <v>14</v>
      </c>
      <c r="G14" s="36"/>
      <c r="H14" s="35">
        <f>SUM(H15:H18)</f>
        <v>87600</v>
      </c>
      <c r="I14" s="35"/>
      <c r="J14" s="35">
        <f>C14+D14-H14</f>
        <v>0</v>
      </c>
      <c r="K14" s="34"/>
    </row>
    <row r="15" spans="1:11" ht="25.5">
      <c r="A15" s="38"/>
      <c r="B15" s="51" t="s">
        <v>78</v>
      </c>
      <c r="C15" s="38"/>
      <c r="D15" s="38">
        <v>87600</v>
      </c>
      <c r="E15" s="38"/>
      <c r="F15" s="38"/>
      <c r="G15" s="36" t="s">
        <v>77</v>
      </c>
      <c r="H15" s="38"/>
      <c r="I15" s="38"/>
      <c r="J15" s="38"/>
      <c r="K15" s="38"/>
    </row>
    <row r="16" spans="1:11" ht="17.25" customHeight="1">
      <c r="A16" s="34"/>
      <c r="B16" s="28" t="s">
        <v>2</v>
      </c>
      <c r="C16" s="38"/>
      <c r="D16" s="38"/>
      <c r="E16" s="39"/>
      <c r="F16" s="39"/>
      <c r="G16" s="39"/>
      <c r="H16" s="38">
        <v>18000</v>
      </c>
      <c r="I16" s="36" t="s">
        <v>3</v>
      </c>
      <c r="J16" s="32"/>
      <c r="K16" s="34"/>
    </row>
    <row r="17" spans="1:11" ht="19.5" customHeight="1">
      <c r="A17" s="34"/>
      <c r="B17" s="37" t="s">
        <v>18</v>
      </c>
      <c r="C17" s="38"/>
      <c r="D17" s="38"/>
      <c r="E17" s="39"/>
      <c r="F17" s="39"/>
      <c r="G17" s="39"/>
      <c r="H17" s="38">
        <v>22000</v>
      </c>
      <c r="I17" s="36" t="s">
        <v>19</v>
      </c>
      <c r="J17" s="32"/>
      <c r="K17" s="34"/>
    </row>
    <row r="18" spans="1:11" ht="15" customHeight="1">
      <c r="A18" s="34"/>
      <c r="B18" s="28" t="s">
        <v>4</v>
      </c>
      <c r="C18" s="38"/>
      <c r="D18" s="38"/>
      <c r="E18" s="39"/>
      <c r="F18" s="39"/>
      <c r="G18" s="39"/>
      <c r="H18" s="38">
        <v>47600</v>
      </c>
      <c r="I18" s="36" t="s">
        <v>5</v>
      </c>
      <c r="J18" s="32"/>
      <c r="K18" s="34"/>
    </row>
    <row r="19" spans="1:11" ht="12.75">
      <c r="A19" s="71" t="s">
        <v>45</v>
      </c>
      <c r="B19" s="71"/>
      <c r="C19" s="23">
        <f>C14</f>
        <v>0</v>
      </c>
      <c r="D19" s="23">
        <f aca="true" t="shared" si="1" ref="D19:J19">D14</f>
        <v>87600</v>
      </c>
      <c r="E19" s="23"/>
      <c r="F19" s="23"/>
      <c r="G19" s="23"/>
      <c r="H19" s="23">
        <f t="shared" si="1"/>
        <v>87600</v>
      </c>
      <c r="I19" s="23"/>
      <c r="J19" s="23">
        <f t="shared" si="1"/>
        <v>0</v>
      </c>
      <c r="K19" s="24"/>
    </row>
    <row r="21" spans="1:10" ht="12.75">
      <c r="A21" s="25" t="s">
        <v>46</v>
      </c>
      <c r="I21" s="15"/>
      <c r="J21" s="47"/>
    </row>
    <row r="22" spans="1:9" ht="10.5" customHeight="1">
      <c r="A22" s="25" t="s">
        <v>47</v>
      </c>
      <c r="H22" s="15"/>
      <c r="I22" s="47"/>
    </row>
    <row r="23" spans="1:10" ht="12.75">
      <c r="A23" s="25" t="s">
        <v>48</v>
      </c>
      <c r="H23" s="15"/>
      <c r="I23" s="77"/>
      <c r="J23" s="77"/>
    </row>
    <row r="24" ht="12.75">
      <c r="A24" s="25" t="s">
        <v>49</v>
      </c>
    </row>
    <row r="25" spans="6:9" ht="15.75">
      <c r="F25" s="49"/>
      <c r="G25" s="49"/>
      <c r="I25" s="8"/>
    </row>
    <row r="26" spans="1:255" ht="14.25" customHeight="1">
      <c r="A26" s="6"/>
      <c r="B26" s="7"/>
      <c r="C26" s="7"/>
      <c r="D26" s="7"/>
      <c r="E26" s="7"/>
      <c r="F26" s="15"/>
      <c r="G26" s="15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6"/>
      <c r="B27" s="7"/>
      <c r="C27" s="7"/>
      <c r="D27" s="7"/>
      <c r="E27" s="7"/>
      <c r="F27" s="50"/>
      <c r="G27" s="50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6"/>
      <c r="B28" s="7"/>
      <c r="C28" s="7"/>
      <c r="D28" s="7"/>
      <c r="E28" s="7"/>
      <c r="F28" s="50"/>
      <c r="G28" s="50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 customHeight="1">
      <c r="A29" s="6"/>
      <c r="B29" s="7"/>
      <c r="C29" s="7"/>
      <c r="D29" s="7"/>
      <c r="E29" s="7"/>
      <c r="F29" s="50"/>
      <c r="G29" s="50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0"/>
      <c r="G30" s="50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48"/>
      <c r="G31" s="15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4.25" customHeight="1">
      <c r="A32" s="6"/>
      <c r="B32" s="7"/>
      <c r="C32" s="7"/>
      <c r="D32" s="7"/>
      <c r="E32" s="7"/>
      <c r="F32" s="7"/>
      <c r="G32" s="7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7.2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6.5" customHeight="1">
      <c r="A35" s="4"/>
      <c r="B35" s="4"/>
      <c r="C35" s="10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1"/>
      <c r="B36" s="9"/>
      <c r="C36" s="11"/>
      <c r="D36" s="12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1"/>
      <c r="B38" s="10"/>
      <c r="C38" s="10"/>
      <c r="D38" s="13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4" ht="19.5" customHeight="1">
      <c r="C39" s="13"/>
      <c r="D39" s="13"/>
    </row>
    <row r="40" spans="3:4" ht="18" customHeight="1">
      <c r="C40" s="13"/>
      <c r="D40" s="13"/>
    </row>
    <row r="41" spans="3:4" ht="19.5" customHeight="1">
      <c r="C41" s="13"/>
      <c r="D41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9:B19"/>
    <mergeCell ref="I23:J23"/>
    <mergeCell ref="K7:K10"/>
    <mergeCell ref="D8:D10"/>
    <mergeCell ref="E8:E10"/>
    <mergeCell ref="H8:H10"/>
    <mergeCell ref="I8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zoomScalePageLayoutView="0" workbookViewId="0" topLeftCell="A6">
      <selection activeCell="A1" sqref="A1:K27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83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6.5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8" t="s">
        <v>33</v>
      </c>
      <c r="B7" s="68" t="s">
        <v>34</v>
      </c>
      <c r="C7" s="73" t="s">
        <v>35</v>
      </c>
      <c r="D7" s="69" t="s">
        <v>74</v>
      </c>
      <c r="E7" s="70"/>
      <c r="F7" s="70"/>
      <c r="G7" s="78"/>
      <c r="H7" s="73" t="s">
        <v>36</v>
      </c>
      <c r="I7" s="73"/>
      <c r="J7" s="73" t="s">
        <v>37</v>
      </c>
      <c r="K7" s="73" t="s">
        <v>76</v>
      </c>
    </row>
    <row r="8" spans="1:11" ht="12.75" customHeight="1">
      <c r="A8" s="68"/>
      <c r="B8" s="68"/>
      <c r="C8" s="73"/>
      <c r="D8" s="73" t="s">
        <v>38</v>
      </c>
      <c r="E8" s="74" t="s">
        <v>50</v>
      </c>
      <c r="F8" s="16"/>
      <c r="G8" s="16"/>
      <c r="H8" s="73" t="s">
        <v>38</v>
      </c>
      <c r="I8" s="74" t="s">
        <v>53</v>
      </c>
      <c r="J8" s="73"/>
      <c r="K8" s="73"/>
    </row>
    <row r="9" spans="1:11" ht="12.75">
      <c r="A9" s="68"/>
      <c r="B9" s="68"/>
      <c r="C9" s="73"/>
      <c r="D9" s="73"/>
      <c r="E9" s="75"/>
      <c r="F9" s="17" t="s">
        <v>51</v>
      </c>
      <c r="G9" s="17" t="s">
        <v>52</v>
      </c>
      <c r="H9" s="73"/>
      <c r="I9" s="75"/>
      <c r="J9" s="73"/>
      <c r="K9" s="73"/>
    </row>
    <row r="10" spans="1:11" ht="42.75" customHeight="1">
      <c r="A10" s="68"/>
      <c r="B10" s="68"/>
      <c r="C10" s="73"/>
      <c r="D10" s="73"/>
      <c r="E10" s="76"/>
      <c r="F10" s="18"/>
      <c r="G10" s="18"/>
      <c r="H10" s="73"/>
      <c r="I10" s="76"/>
      <c r="J10" s="73"/>
      <c r="K10" s="73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5" t="s">
        <v>39</v>
      </c>
      <c r="B12" s="46" t="s">
        <v>40</v>
      </c>
      <c r="C12" s="43">
        <f>SUM(C14:C20)</f>
        <v>0</v>
      </c>
      <c r="D12" s="43">
        <f>D14</f>
        <v>31200</v>
      </c>
      <c r="E12" s="43"/>
      <c r="F12" s="43"/>
      <c r="G12" s="43"/>
      <c r="H12" s="43">
        <f>H14</f>
        <v>31200</v>
      </c>
      <c r="I12" s="43"/>
      <c r="J12" s="43">
        <f>J14</f>
        <v>0</v>
      </c>
      <c r="K12" s="44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80</v>
      </c>
      <c r="C14" s="35">
        <v>0</v>
      </c>
      <c r="D14" s="35">
        <f>SUM(D15:D16)</f>
        <v>31200</v>
      </c>
      <c r="E14" s="36" t="s">
        <v>6</v>
      </c>
      <c r="F14" s="36" t="s">
        <v>14</v>
      </c>
      <c r="G14" s="36"/>
      <c r="H14" s="35">
        <f>SUM(H15:H20)</f>
        <v>31200</v>
      </c>
      <c r="I14" s="35"/>
      <c r="J14" s="35">
        <f>C14+D14-H14</f>
        <v>0</v>
      </c>
      <c r="K14" s="34"/>
    </row>
    <row r="15" spans="1:11" ht="25.5">
      <c r="A15" s="38"/>
      <c r="B15" s="51" t="s">
        <v>78</v>
      </c>
      <c r="C15" s="38"/>
      <c r="D15" s="38">
        <v>31000</v>
      </c>
      <c r="E15" s="38"/>
      <c r="F15" s="38"/>
      <c r="G15" s="36" t="s">
        <v>77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200</v>
      </c>
      <c r="E16" s="38"/>
      <c r="F16" s="38"/>
      <c r="G16" s="36" t="s">
        <v>11</v>
      </c>
      <c r="H16" s="38"/>
      <c r="I16" s="38"/>
      <c r="J16" s="38"/>
      <c r="K16" s="38"/>
    </row>
    <row r="17" spans="1:11" ht="17.25" customHeight="1">
      <c r="A17" s="34"/>
      <c r="B17" s="28" t="s">
        <v>2</v>
      </c>
      <c r="C17" s="38"/>
      <c r="D17" s="38"/>
      <c r="E17" s="39"/>
      <c r="F17" s="39"/>
      <c r="G17" s="39"/>
      <c r="H17" s="38">
        <v>12000</v>
      </c>
      <c r="I17" s="36" t="s">
        <v>3</v>
      </c>
      <c r="J17" s="32"/>
      <c r="K17" s="34"/>
    </row>
    <row r="18" spans="1:11" ht="20.25" customHeight="1">
      <c r="A18" s="20"/>
      <c r="B18" s="31" t="s">
        <v>26</v>
      </c>
      <c r="C18" s="29"/>
      <c r="D18" s="29"/>
      <c r="E18" s="26"/>
      <c r="F18" s="26"/>
      <c r="G18" s="26"/>
      <c r="H18" s="32">
        <v>3000</v>
      </c>
      <c r="I18" s="26" t="s">
        <v>27</v>
      </c>
      <c r="J18" s="29"/>
      <c r="K18" s="20"/>
    </row>
    <row r="19" spans="1:11" ht="30" customHeight="1">
      <c r="A19" s="34"/>
      <c r="B19" s="51" t="s">
        <v>82</v>
      </c>
      <c r="C19" s="35"/>
      <c r="D19" s="35"/>
      <c r="E19" s="36"/>
      <c r="F19" s="36"/>
      <c r="G19" s="36"/>
      <c r="H19" s="38">
        <v>2000</v>
      </c>
      <c r="I19" s="36" t="s">
        <v>81</v>
      </c>
      <c r="J19" s="29"/>
      <c r="K19" s="34"/>
    </row>
    <row r="20" spans="1:11" ht="15" customHeight="1">
      <c r="A20" s="34"/>
      <c r="B20" s="28" t="s">
        <v>4</v>
      </c>
      <c r="C20" s="38"/>
      <c r="D20" s="38"/>
      <c r="E20" s="39"/>
      <c r="F20" s="39"/>
      <c r="G20" s="39"/>
      <c r="H20" s="38">
        <v>14200</v>
      </c>
      <c r="I20" s="36" t="s">
        <v>5</v>
      </c>
      <c r="J20" s="32"/>
      <c r="K20" s="34"/>
    </row>
    <row r="21" spans="1:11" ht="12.75">
      <c r="A21" s="71" t="s">
        <v>45</v>
      </c>
      <c r="B21" s="71"/>
      <c r="C21" s="23">
        <f>C14</f>
        <v>0</v>
      </c>
      <c r="D21" s="23">
        <f aca="true" t="shared" si="0" ref="D21:J21">D14</f>
        <v>31200</v>
      </c>
      <c r="E21" s="23"/>
      <c r="F21" s="23"/>
      <c r="G21" s="23"/>
      <c r="H21" s="23">
        <f t="shared" si="0"/>
        <v>31200</v>
      </c>
      <c r="I21" s="23"/>
      <c r="J21" s="23">
        <f t="shared" si="0"/>
        <v>0</v>
      </c>
      <c r="K21" s="24"/>
    </row>
    <row r="23" spans="1:10" ht="12.75">
      <c r="A23" s="25" t="s">
        <v>46</v>
      </c>
      <c r="I23" s="15"/>
      <c r="J23" s="47"/>
    </row>
    <row r="24" spans="1:9" ht="10.5" customHeight="1">
      <c r="A24" s="25" t="s">
        <v>47</v>
      </c>
      <c r="H24" s="15"/>
      <c r="I24" s="47"/>
    </row>
    <row r="25" spans="1:10" ht="12.75">
      <c r="A25" s="25" t="s">
        <v>48</v>
      </c>
      <c r="H25" s="15"/>
      <c r="I25" s="77"/>
      <c r="J25" s="77"/>
    </row>
    <row r="26" ht="12.75">
      <c r="A26" s="25" t="s">
        <v>49</v>
      </c>
    </row>
    <row r="27" spans="6:9" ht="15.75">
      <c r="F27" s="49"/>
      <c r="G27" s="49"/>
      <c r="I27" s="8"/>
    </row>
    <row r="28" spans="1:255" ht="14.25" customHeight="1">
      <c r="A28" s="6"/>
      <c r="B28" s="7"/>
      <c r="C28" s="7"/>
      <c r="D28" s="7"/>
      <c r="E28" s="7"/>
      <c r="F28" s="15"/>
      <c r="G28" s="15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6"/>
      <c r="B29" s="7"/>
      <c r="C29" s="7"/>
      <c r="D29" s="7"/>
      <c r="E29" s="7"/>
      <c r="F29" s="50"/>
      <c r="G29" s="50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0"/>
      <c r="G30" s="50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50"/>
      <c r="G31" s="50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0"/>
      <c r="G32" s="50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48"/>
      <c r="G33" s="15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4.25" customHeight="1">
      <c r="A34" s="6"/>
      <c r="B34" s="7"/>
      <c r="C34" s="7"/>
      <c r="D34" s="7"/>
      <c r="E34" s="7"/>
      <c r="F34" s="7"/>
      <c r="G34" s="7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7.2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6.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1"/>
      <c r="B38" s="9"/>
      <c r="C38" s="11"/>
      <c r="D38" s="1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 customHeight="1">
      <c r="A39" s="1"/>
      <c r="B39" s="10"/>
      <c r="C39" s="10"/>
      <c r="D39" s="13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1"/>
      <c r="B40" s="10"/>
      <c r="C40" s="10"/>
      <c r="D40" s="13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4" ht="19.5" customHeight="1">
      <c r="C41" s="13"/>
      <c r="D41" s="13"/>
    </row>
    <row r="42" spans="3:4" ht="18" customHeight="1">
      <c r="C42" s="13"/>
      <c r="D42" s="13"/>
    </row>
    <row r="43" spans="3:4" ht="19.5" customHeight="1">
      <c r="C43" s="13"/>
      <c r="D43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1:B21"/>
    <mergeCell ref="I25:J25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2011-05-04T12:11:03Z</cp:lastPrinted>
  <dcterms:created xsi:type="dcterms:W3CDTF">2007-02-20T13:34:06Z</dcterms:created>
  <dcterms:modified xsi:type="dcterms:W3CDTF">2011-05-09T13:25:55Z</dcterms:modified>
  <cp:category/>
  <cp:version/>
  <cp:contentType/>
  <cp:contentStatus/>
</cp:coreProperties>
</file>