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330" windowHeight="10080" tabRatio="500"/>
  </bookViews>
  <sheets>
    <sheet name="Wydziały" sheetId="1" r:id="rId1"/>
  </sheets>
  <definedNames>
    <definedName name="_xlnm.Print_Area" localSheetId="0">Wydziały!$A$3:$M$152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0" i="1"/>
  <c r="F150"/>
  <c r="G150" s="1"/>
  <c r="L149"/>
  <c r="I149"/>
  <c r="J149" s="1"/>
  <c r="F149"/>
  <c r="G149" s="1"/>
  <c r="L148"/>
  <c r="I148"/>
  <c r="J148" s="1"/>
  <c r="F148"/>
  <c r="G148" s="1"/>
  <c r="L147"/>
  <c r="I147"/>
  <c r="J147" s="1"/>
  <c r="F147"/>
  <c r="G147" s="1"/>
  <c r="L146"/>
  <c r="I146"/>
  <c r="J146" s="1"/>
  <c r="F146"/>
  <c r="G146" s="1"/>
  <c r="L145"/>
  <c r="I145"/>
  <c r="J145" s="1"/>
  <c r="F145"/>
  <c r="G145" s="1"/>
  <c r="L144"/>
  <c r="I144"/>
  <c r="J144" s="1"/>
  <c r="F144"/>
  <c r="G144" s="1"/>
  <c r="L143"/>
  <c r="I143"/>
  <c r="J143" s="1"/>
  <c r="F143"/>
  <c r="G143" s="1"/>
  <c r="L142"/>
  <c r="G142"/>
  <c r="F142"/>
  <c r="L141"/>
  <c r="F141"/>
  <c r="G141" s="1"/>
  <c r="L140"/>
  <c r="F140"/>
  <c r="G140" s="1"/>
  <c r="K140" s="1"/>
  <c r="L139"/>
  <c r="F139"/>
  <c r="G139" s="1"/>
  <c r="K139" s="1"/>
  <c r="L138"/>
  <c r="I138"/>
  <c r="J138" s="1"/>
  <c r="F138"/>
  <c r="G138" s="1"/>
  <c r="L137"/>
  <c r="I137"/>
  <c r="J137" s="1"/>
  <c r="F137"/>
  <c r="G137" s="1"/>
  <c r="L136"/>
  <c r="I136"/>
  <c r="J136" s="1"/>
  <c r="F136"/>
  <c r="G136" s="1"/>
  <c r="L135"/>
  <c r="I135"/>
  <c r="J135" s="1"/>
  <c r="F135"/>
  <c r="G135" s="1"/>
  <c r="L134"/>
  <c r="F134"/>
  <c r="G134" s="1"/>
  <c r="L133"/>
  <c r="F133"/>
  <c r="G133" s="1"/>
  <c r="L132"/>
  <c r="G132"/>
  <c r="F132"/>
  <c r="L131"/>
  <c r="F131"/>
  <c r="G131" s="1"/>
  <c r="L130"/>
  <c r="F130"/>
  <c r="G130" s="1"/>
  <c r="L129"/>
  <c r="F129"/>
  <c r="G129" s="1"/>
  <c r="L128"/>
  <c r="G128"/>
  <c r="F128"/>
  <c r="L127"/>
  <c r="F127"/>
  <c r="G127" s="1"/>
  <c r="L126"/>
  <c r="I126"/>
  <c r="J126" s="1"/>
  <c r="F126"/>
  <c r="G126" s="1"/>
  <c r="L125"/>
  <c r="I125"/>
  <c r="J125" s="1"/>
  <c r="F125"/>
  <c r="G125" s="1"/>
  <c r="L124"/>
  <c r="I124"/>
  <c r="J124" s="1"/>
  <c r="F124"/>
  <c r="G124" s="1"/>
  <c r="L123"/>
  <c r="I123"/>
  <c r="J123" s="1"/>
  <c r="F123"/>
  <c r="G123" s="1"/>
  <c r="L122"/>
  <c r="I122"/>
  <c r="J122" s="1"/>
  <c r="F122"/>
  <c r="G122" s="1"/>
  <c r="L121"/>
  <c r="I121"/>
  <c r="J121" s="1"/>
  <c r="F121"/>
  <c r="G121" s="1"/>
  <c r="L120"/>
  <c r="I120"/>
  <c r="J120" s="1"/>
  <c r="F120"/>
  <c r="G120" s="1"/>
  <c r="L119"/>
  <c r="I119"/>
  <c r="J119" s="1"/>
  <c r="F119"/>
  <c r="G119" s="1"/>
  <c r="L118"/>
  <c r="I118"/>
  <c r="J118" s="1"/>
  <c r="F118"/>
  <c r="G118" s="1"/>
  <c r="L117"/>
  <c r="I117"/>
  <c r="J117" s="1"/>
  <c r="F117"/>
  <c r="G117" s="1"/>
  <c r="L116"/>
  <c r="I116"/>
  <c r="J116" s="1"/>
  <c r="F116"/>
  <c r="G116" s="1"/>
  <c r="L115"/>
  <c r="I115"/>
  <c r="J115" s="1"/>
  <c r="F115"/>
  <c r="G115" s="1"/>
  <c r="L114"/>
  <c r="I114"/>
  <c r="J114" s="1"/>
  <c r="F114"/>
  <c r="G114" s="1"/>
  <c r="L113"/>
  <c r="I113"/>
  <c r="J113" s="1"/>
  <c r="F113"/>
  <c r="G113" s="1"/>
  <c r="L112"/>
  <c r="I112"/>
  <c r="J112" s="1"/>
  <c r="F112"/>
  <c r="G112" s="1"/>
  <c r="L111"/>
  <c r="I111"/>
  <c r="J111" s="1"/>
  <c r="F111"/>
  <c r="G111" s="1"/>
  <c r="L110"/>
  <c r="I110"/>
  <c r="J110" s="1"/>
  <c r="F110"/>
  <c r="G110" s="1"/>
  <c r="L109"/>
  <c r="I109"/>
  <c r="J109" s="1"/>
  <c r="F109"/>
  <c r="G109" s="1"/>
  <c r="L108"/>
  <c r="I108"/>
  <c r="J108" s="1"/>
  <c r="F108"/>
  <c r="G108" s="1"/>
  <c r="L107"/>
  <c r="I107"/>
  <c r="J107" s="1"/>
  <c r="F107"/>
  <c r="G107" s="1"/>
  <c r="L106"/>
  <c r="I106"/>
  <c r="J106" s="1"/>
  <c r="F106"/>
  <c r="G106" s="1"/>
  <c r="L105"/>
  <c r="I105"/>
  <c r="J105" s="1"/>
  <c r="F105"/>
  <c r="G105" s="1"/>
  <c r="L104"/>
  <c r="I104"/>
  <c r="I151" s="1"/>
  <c r="F104"/>
  <c r="G104" s="1"/>
  <c r="L103"/>
  <c r="G103"/>
  <c r="F103"/>
  <c r="L102"/>
  <c r="F102"/>
  <c r="G102" s="1"/>
  <c r="L101"/>
  <c r="F101"/>
  <c r="G101" s="1"/>
  <c r="L100"/>
  <c r="F100"/>
  <c r="G100" s="1"/>
  <c r="L99"/>
  <c r="G99"/>
  <c r="F99"/>
  <c r="L98"/>
  <c r="J98"/>
  <c r="F98"/>
  <c r="G98" s="1"/>
  <c r="L97"/>
  <c r="J97"/>
  <c r="F97"/>
  <c r="G97" s="1"/>
  <c r="K97" s="1"/>
  <c r="L96"/>
  <c r="J96"/>
  <c r="F96"/>
  <c r="G96" s="1"/>
  <c r="L95"/>
  <c r="F95"/>
  <c r="G95" s="1"/>
  <c r="K95" s="1"/>
  <c r="L94"/>
  <c r="F94"/>
  <c r="G94" s="1"/>
  <c r="K94" s="1"/>
  <c r="L93"/>
  <c r="F93"/>
  <c r="G93" s="1"/>
  <c r="K93" s="1"/>
  <c r="L92"/>
  <c r="F92"/>
  <c r="G92" s="1"/>
  <c r="K92" s="1"/>
  <c r="L91"/>
  <c r="F91"/>
  <c r="G91" s="1"/>
  <c r="L90"/>
  <c r="F90"/>
  <c r="G90" s="1"/>
  <c r="L89"/>
  <c r="G89"/>
  <c r="F89"/>
  <c r="L88"/>
  <c r="F88"/>
  <c r="G88" s="1"/>
  <c r="L87"/>
  <c r="F87"/>
  <c r="G87" s="1"/>
  <c r="L86"/>
  <c r="F86"/>
  <c r="G86" s="1"/>
  <c r="L85"/>
  <c r="G85"/>
  <c r="F85"/>
  <c r="L84"/>
  <c r="F84"/>
  <c r="G84" s="1"/>
  <c r="L83"/>
  <c r="F83"/>
  <c r="G83" s="1"/>
  <c r="L82"/>
  <c r="F82"/>
  <c r="G82" s="1"/>
  <c r="L81"/>
  <c r="G81"/>
  <c r="F81"/>
  <c r="L80"/>
  <c r="F80"/>
  <c r="G80" s="1"/>
  <c r="L79"/>
  <c r="F79"/>
  <c r="G79" s="1"/>
  <c r="L78"/>
  <c r="F78"/>
  <c r="G78" s="1"/>
  <c r="L77"/>
  <c r="G77"/>
  <c r="F77"/>
  <c r="L76"/>
  <c r="F76"/>
  <c r="G76" s="1"/>
  <c r="L75"/>
  <c r="F75"/>
  <c r="G75" s="1"/>
  <c r="L74"/>
  <c r="F74"/>
  <c r="G74" s="1"/>
  <c r="L73"/>
  <c r="G73"/>
  <c r="F73"/>
  <c r="L72"/>
  <c r="F72"/>
  <c r="G72" s="1"/>
  <c r="L71"/>
  <c r="F71"/>
  <c r="G71" s="1"/>
  <c r="L70"/>
  <c r="F70"/>
  <c r="G70" s="1"/>
  <c r="L69"/>
  <c r="G69"/>
  <c r="F69"/>
  <c r="L68"/>
  <c r="F68"/>
  <c r="G68" s="1"/>
  <c r="L67"/>
  <c r="F67"/>
  <c r="G67" s="1"/>
  <c r="L66"/>
  <c r="F66"/>
  <c r="G66" s="1"/>
  <c r="L65"/>
  <c r="G65"/>
  <c r="F65"/>
  <c r="L64"/>
  <c r="F64"/>
  <c r="G64" s="1"/>
  <c r="L63"/>
  <c r="F63"/>
  <c r="G63" s="1"/>
  <c r="L62"/>
  <c r="F62"/>
  <c r="G62" s="1"/>
  <c r="L61"/>
  <c r="G61"/>
  <c r="F61"/>
  <c r="L60"/>
  <c r="F60"/>
  <c r="G60" s="1"/>
  <c r="L59"/>
  <c r="F59"/>
  <c r="G59" s="1"/>
  <c r="L58"/>
  <c r="F58"/>
  <c r="G58" s="1"/>
  <c r="L57"/>
  <c r="G57"/>
  <c r="F57"/>
  <c r="L56"/>
  <c r="F56"/>
  <c r="G56" s="1"/>
  <c r="L55"/>
  <c r="F55"/>
  <c r="G55" s="1"/>
  <c r="L54"/>
  <c r="F54"/>
  <c r="G54" s="1"/>
  <c r="L53"/>
  <c r="G53"/>
  <c r="F53"/>
  <c r="L52"/>
  <c r="F52"/>
  <c r="G52" s="1"/>
  <c r="L51"/>
  <c r="F51"/>
  <c r="G51" s="1"/>
  <c r="L50"/>
  <c r="F50"/>
  <c r="G50" s="1"/>
  <c r="L49"/>
  <c r="G49"/>
  <c r="F49"/>
  <c r="L48"/>
  <c r="F48"/>
  <c r="G48" s="1"/>
  <c r="L47"/>
  <c r="F47"/>
  <c r="G47" s="1"/>
  <c r="L46"/>
  <c r="F46"/>
  <c r="G46" s="1"/>
  <c r="L45"/>
  <c r="G45"/>
  <c r="F45"/>
  <c r="L44"/>
  <c r="F44"/>
  <c r="G44" s="1"/>
  <c r="L43"/>
  <c r="F43"/>
  <c r="G43" s="1"/>
  <c r="L42"/>
  <c r="F42"/>
  <c r="G42" s="1"/>
  <c r="L41"/>
  <c r="G41"/>
  <c r="F41"/>
  <c r="L40"/>
  <c r="F40"/>
  <c r="G40" s="1"/>
  <c r="L39"/>
  <c r="F39"/>
  <c r="G39" s="1"/>
  <c r="L38"/>
  <c r="F38"/>
  <c r="G38" s="1"/>
  <c r="L37"/>
  <c r="G37"/>
  <c r="F37"/>
  <c r="L36"/>
  <c r="F36"/>
  <c r="G36" s="1"/>
  <c r="L35"/>
  <c r="F35"/>
  <c r="G35" s="1"/>
  <c r="L34"/>
  <c r="F34"/>
  <c r="G34" s="1"/>
  <c r="L33"/>
  <c r="G33"/>
  <c r="F33"/>
  <c r="L32"/>
  <c r="F32"/>
  <c r="G32" s="1"/>
  <c r="L31"/>
  <c r="F31"/>
  <c r="G31" s="1"/>
  <c r="L30"/>
  <c r="F30"/>
  <c r="G30" s="1"/>
  <c r="L29"/>
  <c r="G29"/>
  <c r="F29"/>
  <c r="L28"/>
  <c r="F28"/>
  <c r="G28" s="1"/>
  <c r="L27"/>
  <c r="F27"/>
  <c r="G27" s="1"/>
  <c r="L26"/>
  <c r="F26"/>
  <c r="G26" s="1"/>
  <c r="L25"/>
  <c r="G25"/>
  <c r="F25"/>
  <c r="L24"/>
  <c r="F24"/>
  <c r="G24" s="1"/>
  <c r="L23"/>
  <c r="F23"/>
  <c r="G23" s="1"/>
  <c r="L22"/>
  <c r="F22"/>
  <c r="G22" s="1"/>
  <c r="L21"/>
  <c r="G21"/>
  <c r="F21"/>
  <c r="L20"/>
  <c r="F20"/>
  <c r="G20" s="1"/>
  <c r="L19"/>
  <c r="F19"/>
  <c r="G19" s="1"/>
  <c r="L18"/>
  <c r="F18"/>
  <c r="G18" s="1"/>
  <c r="L17"/>
  <c r="G17"/>
  <c r="F17"/>
  <c r="L16"/>
  <c r="F16"/>
  <c r="G16" s="1"/>
  <c r="L15"/>
  <c r="F15"/>
  <c r="G15" s="1"/>
  <c r="L14"/>
  <c r="F14"/>
  <c r="G14" s="1"/>
  <c r="L13"/>
  <c r="G13"/>
  <c r="F13"/>
  <c r="L12"/>
  <c r="F12"/>
  <c r="G12" s="1"/>
  <c r="L11"/>
  <c r="F11"/>
  <c r="G11" s="1"/>
  <c r="L10"/>
  <c r="F10"/>
  <c r="G10" s="1"/>
  <c r="L9"/>
  <c r="G9"/>
  <c r="F9"/>
  <c r="L8"/>
  <c r="F8"/>
  <c r="G8" s="1"/>
  <c r="L7"/>
  <c r="F7"/>
  <c r="G7" s="1"/>
  <c r="L6"/>
  <c r="F6"/>
  <c r="G6" s="1"/>
  <c r="L5"/>
  <c r="G5"/>
  <c r="F5"/>
  <c r="F151" l="1"/>
  <c r="K98"/>
  <c r="K106"/>
  <c r="K108"/>
  <c r="K110"/>
  <c r="K112"/>
  <c r="K114"/>
  <c r="K116"/>
  <c r="K118"/>
  <c r="K120"/>
  <c r="K122"/>
  <c r="K124"/>
  <c r="K126"/>
  <c r="K136"/>
  <c r="K138"/>
  <c r="K143"/>
  <c r="K145"/>
  <c r="K147"/>
  <c r="K149"/>
  <c r="G151"/>
  <c r="K105"/>
  <c r="K107"/>
  <c r="K109"/>
  <c r="K111"/>
  <c r="K113"/>
  <c r="K115"/>
  <c r="K117"/>
  <c r="K119"/>
  <c r="K121"/>
  <c r="K123"/>
  <c r="K125"/>
  <c r="K135"/>
  <c r="K137"/>
  <c r="K144"/>
  <c r="K146"/>
  <c r="K148"/>
  <c r="K96"/>
  <c r="J104"/>
  <c r="K104" s="1"/>
  <c r="J151" l="1"/>
</calcChain>
</file>

<file path=xl/sharedStrings.xml><?xml version="1.0" encoding="utf-8"?>
<sst xmlns="http://schemas.openxmlformats.org/spreadsheetml/2006/main" count="350" uniqueCount="176">
  <si>
    <t>LP.</t>
  </si>
  <si>
    <t>NAZWA ARTYKUŁU BIUROWEGO</t>
  </si>
  <si>
    <t>Jednostka miary</t>
  </si>
  <si>
    <t>cena jedn.netto</t>
  </si>
  <si>
    <t>razem cena netto</t>
  </si>
  <si>
    <t>razem cena brutto</t>
  </si>
  <si>
    <t>rodzaj produktu</t>
  </si>
  <si>
    <t>% wartości</t>
  </si>
  <si>
    <t>Papier A4 biały gr 80g/m2 (po 500 arkuszy w tyzie)</t>
  </si>
  <si>
    <t>ryzy</t>
  </si>
  <si>
    <t>Papier A3 biały gr 80g/m2 (po 500 arkuszy w ryzie)</t>
  </si>
  <si>
    <t>Papier wizytówkowy ozdobny A4-25 arkuszy w op. Gr.246/m52</t>
  </si>
  <si>
    <t>op.</t>
  </si>
  <si>
    <t xml:space="preserve">Papier fotograficzny gr. 180/m2 typuActiveJet </t>
  </si>
  <si>
    <t>Papier fotograficzny gr. 200g/m2 typu ActiveJet</t>
  </si>
  <si>
    <t xml:space="preserve">Papier A4 samoprzylepny (etykiety) </t>
  </si>
  <si>
    <t>Papier Color Copy A4 gr160g/m2 MONDI</t>
  </si>
  <si>
    <t>ryza</t>
  </si>
  <si>
    <t>Papier ozdobny Majestic perłowy biały A4</t>
  </si>
  <si>
    <t>Segregator A4 z mechanizmem ekonomiczny. Oklejony na zewnątrz i wewnątrz poliolefiną. Dwustronna etykieta na grzbiecie. Na grzbiecie otwór na palec. Na dolnych krawędziach metalowe okucia. Dwa otwory na przedniej okładce. Szerokość grzbietu 50mm. Mix kolorów.</t>
  </si>
  <si>
    <t>szt.</t>
  </si>
  <si>
    <t>Segregator A4 z mechanizmem ekonomiczny. Oklejony na zewnątrz i wewnątrz poliolefiną. Dwustronna etykieta na grzbiecie. Na grzbiecie otwór na palec. Na dolnych krawędziach metalowe okucia. Dwa otwory na przedniej okładce. Szerokość grzbietu 75mm. Mix kolorów.</t>
  </si>
  <si>
    <t>Skoroszyty zwykły wykonany z twardej i sztywnej tekturyj. Format A4. Kolor biały. (gramatura 350g)</t>
  </si>
  <si>
    <t>Skoroszyty zawieszkowy wykonany z twardej i sztywnej tektury bezkwasowej. Format A4. Kolor biały. (gramatura 350g)</t>
  </si>
  <si>
    <t>Skoroszyt twardy z wąsami. Wygodny do przechowywania i prezentowania dokumentów o formacie A4. przezroczysta przednia okładka umożliwia szybkie odszukiwania odpowiedniego skoroszytu. Kolorowa, tylna okładka. Biały wyciągany pasek pozwala opisać zawartość skoroszytu. Wykonany z folii PP. Mix kolorów.</t>
  </si>
  <si>
    <t>Skoroszyty wpinane formatu A4 twarde z wąsami, z otworami umożliwiającymi wpięcie do segregatora. Tylna okładka kolorowa, przednia przezroczysta. Wysuwany, papierowy pasek do opisu zawartości. Wykonane z folii PCV. Mix kolorów</t>
  </si>
  <si>
    <t>Klej biurowy w sztyfcie, waga netto 36g, nietoksyczny, lepki, klejący papier, karton, tekstylia, papier kredowy.</t>
  </si>
  <si>
    <t>Gumki recepturki</t>
  </si>
  <si>
    <t>Op.</t>
  </si>
  <si>
    <t>Papier do faksu 210 x 30 – 50 rolek</t>
  </si>
  <si>
    <t>Koperta formatu C-6 (114mm x 162mm), samoklejąca, bez nadruków, wykonana  z papieru białego offsetowego o gramaturze nie niższej niż 75 g/m2 (1000 szt.)</t>
  </si>
  <si>
    <t>op. 1000szt.</t>
  </si>
  <si>
    <t>Koperta formatu C-5 (162 mm x 229 mm), samoklejąca, wykonana z papieru białego offsetowego o gramaturze nie niższej niż 75 g/m2 (500 szt.)</t>
  </si>
  <si>
    <t>op. 500szt.</t>
  </si>
  <si>
    <t>Koperta formatu C-4 (229mm x 324mm), samoklejąca, wykonana z papieru białego offsetowego o gramaturze nie niższej niż  90 g/m2 (250 szt.)</t>
  </si>
  <si>
    <t>op. 250szt.</t>
  </si>
  <si>
    <t>Koperta formatu E4 (280mm x 400mm), bez kleju,  wykonana z papieru szarego. Koperta z rozszerzonymi bokami i spodem, samoklejące z paskiem.</t>
  </si>
  <si>
    <t>Koperta z warstwą foli bąbelkowej (290x370)</t>
  </si>
  <si>
    <t>Koperta z warstwą foli bąbelkowej (350x470)</t>
  </si>
  <si>
    <t>Koperta z warstwą foli bąbelkowej (260x350)</t>
  </si>
  <si>
    <t>Ołówek automatyczny</t>
  </si>
  <si>
    <t>Szt.</t>
  </si>
  <si>
    <t>Gryfle do ołówka automatycznego</t>
  </si>
  <si>
    <t>Etykiety do segregatora- grzebiet 75mm</t>
  </si>
  <si>
    <t>Etykiety do segregatora- grzbiet 50mm</t>
  </si>
  <si>
    <t>Bezdrzewny ołówek grafitowy z gumką (z żywicy syntetycznej), 650  HB</t>
  </si>
  <si>
    <t>Zeszyt twarda oprawa laminowana A4/96k. Kratka</t>
  </si>
  <si>
    <t>Zeszyt A5 z indeksem alfabetycznym</t>
  </si>
  <si>
    <t>Zeszyt A5 oprawa laminowana 96 kartkowy w kratkę</t>
  </si>
  <si>
    <t>Spinacze okrągłe. Wysoka jakość, doskonała sprężystość podginane „noski”. Rozmiar 28 mm (opakowanie po 100 szt.)</t>
  </si>
  <si>
    <t>op.100szt</t>
  </si>
  <si>
    <t>Teczka wiązana wykonana z twardej i sztywnej tektury bezkwasowej. Format A4. Kolor biały, (gramatura 350g.).</t>
  </si>
  <si>
    <t>Teczka na gumkę wykonana z twardej i sztywnej tektury. Format A4. Kolor biały, (gramatura 350g.).</t>
  </si>
  <si>
    <t>Teczka skrzydłowa na rzep 40mm</t>
  </si>
  <si>
    <t>Teczka kolorowa lakierowana z gumką Format A4</t>
  </si>
  <si>
    <t>Druk PK (polecenie księgowania)</t>
  </si>
  <si>
    <t>Bloczek</t>
  </si>
  <si>
    <t>Druk Polecenie Przelewu A6</t>
  </si>
  <si>
    <t>Druk Ewidencja zakupu VAT A4</t>
  </si>
  <si>
    <t>Druk Ewidencja sprzedaży VAT A4</t>
  </si>
  <si>
    <t>Druk wniosek o urlop</t>
  </si>
  <si>
    <t>Druk Polecenie wyjazdu służbowego</t>
  </si>
  <si>
    <t>Druk Rozliczenia zaliczki</t>
  </si>
  <si>
    <t>Pinezki (kolorowe)</t>
  </si>
  <si>
    <t>Długopis z przylepcem na sprężynie</t>
  </si>
  <si>
    <t>Klipsy archiwalne</t>
  </si>
  <si>
    <t>Op.(100szt.)</t>
  </si>
  <si>
    <t>Pudła archiwalne z tektury litej bezkwasowej (350x260x90)</t>
  </si>
  <si>
    <t>Akta osobowe (A4 segregator)44074</t>
  </si>
  <si>
    <t>Ofertówki sztywne A4 typu BIURFOL, przezroczyste wykonane z folii PCV, otwierane u góry i z prawej strony, grubość folii 0,2mm</t>
  </si>
  <si>
    <t>Koszulki A4 na dokumenty groszkowane grubość folii 55mic. Pasujące do każdego segregatora. Otwierane z góry. Pakowane po 100szt.</t>
  </si>
  <si>
    <t>Taśma samoprzylepna przezroczysta, nie żółknąca z upływem czasu, o wymiarach: 18 mm x 20 m</t>
  </si>
  <si>
    <t>Taśma pakowa-brązowa szeroka</t>
  </si>
  <si>
    <t>szt</t>
  </si>
  <si>
    <t>Zszywacz zszywający do co najmniej 50 kartek. Metalowy magazynek na 2 rodzaje zszywek. Głębokość wsuwania kartki 65mm. 10 lat gwarancji</t>
  </si>
  <si>
    <t>Dziurkacz dziurkujący co najmniej 50 kartek. Mechanizm metalowy, metalowa obudowa, średnica dziurki 5,5mm, 10 lat gwarancji</t>
  </si>
  <si>
    <t>Gumka do ścierania typu PENTEL, wymiary 65x24,2x12,4</t>
  </si>
  <si>
    <t>Spinacze okrągłe. Wysoka jakość, doskonała sprężystość podginane „noski”. Rozmiar: 50 mm (pakowane 100szt.)</t>
  </si>
  <si>
    <t>Bloczki samoprzylepne zawierające (100 kartek) 76 x 76 mm</t>
  </si>
  <si>
    <t xml:space="preserve"> Karteczki kolorowe, nieklejone kostka </t>
  </si>
  <si>
    <t>Karteczki białe, nieklejone kostka</t>
  </si>
  <si>
    <t>Zakładki indeksujące kolorowe</t>
  </si>
  <si>
    <t>Korektor  biały, szybkoschnący, idealnie kryjący z metalową końcówką</t>
  </si>
  <si>
    <t>Zszywki 24/6 opakowanie 1000 szt. TYPU RAPID</t>
  </si>
  <si>
    <t>Zakreślacz fluorescencyjny z tuszem na bazie wody. Do pisania na wszystkich rodzajach papieru (również faksowym i samokopiującym). Duża odporność na wysychanie. Mix kolorów</t>
  </si>
  <si>
    <t xml:space="preserve"> Płyta czyszcząca</t>
  </si>
  <si>
    <t>Długopis Pilot G2 żel, różne kolory</t>
  </si>
  <si>
    <t>Wkłady do długopisów PILOT G2 żel, różne kolory</t>
  </si>
  <si>
    <t>Długopis PENTEL BK77 różne kolory</t>
  </si>
  <si>
    <t>Wkłady do długopisów PENTEL BK77 różne kolory</t>
  </si>
  <si>
    <t>Długopis UNI (Jesteream 101 0,7) różne kolory</t>
  </si>
  <si>
    <t>Wkłady do długopisu UNI (Jesteream 101 0,7) różne kolory</t>
  </si>
  <si>
    <t>Długopis UNI-Ball Signo Rafill różne kolory</t>
  </si>
  <si>
    <t>Wkłady do długopisów żelowych UNI-ball signo Refill różne kolory</t>
  </si>
  <si>
    <t>Długopis zwykły z czarnym wkładem</t>
  </si>
  <si>
    <t>Klipsy do spinania dokumentów (19)</t>
  </si>
  <si>
    <t>Op.12szt.</t>
  </si>
  <si>
    <t>Klipsy do spinania dokumentów(25)</t>
  </si>
  <si>
    <t>Klipsy do spinania dokumentów(32)</t>
  </si>
  <si>
    <t>Op.12szt</t>
  </si>
  <si>
    <t>Klipsy do spinania dokumentów(41)</t>
  </si>
  <si>
    <t>Płyta DVD+R DL Slim</t>
  </si>
  <si>
    <t>Cienkopisy jednorazowe typu STABILO POINT 88, grubość linii pisania 0,4mm, różne kolory dostępne w asortymencie</t>
  </si>
  <si>
    <t>Tusz czerwony typu TRODAT pojemność nie mniej niż 28ml</t>
  </si>
  <si>
    <t>Poduszka do pieczątek</t>
  </si>
  <si>
    <t>Nożyczki średnie</t>
  </si>
  <si>
    <t>Rozszywacz do kartek</t>
  </si>
  <si>
    <t>Korektor w tasmie 5mmx8m</t>
  </si>
  <si>
    <t>Temperówka metalowa</t>
  </si>
  <si>
    <t>Płyta CD + koperta</t>
  </si>
  <si>
    <t>Toner Canon C-EXV18</t>
  </si>
  <si>
    <t>o</t>
  </si>
  <si>
    <t>Tusz do drukarki HP C5280 (350)- Black (CB335EE)</t>
  </si>
  <si>
    <t>Tusz do drukarki HP C5280 (351) – color (CB337EE)</t>
  </si>
  <si>
    <t>Toner HP Laser Jet 1150 (24A)Black – (Q2624A)</t>
  </si>
  <si>
    <t>Toner HP Laser Jet 1018 (12A)</t>
  </si>
  <si>
    <t>z</t>
  </si>
  <si>
    <t>Toner HP Laser Jet P1005 (35A)</t>
  </si>
  <si>
    <t>Toner HP Laser Jet do drukarki P2055 Black (05A) – (CE505A)</t>
  </si>
  <si>
    <t>Księga kancelaryjna (96k)</t>
  </si>
  <si>
    <t>Markery czarne do pisania po płytach</t>
  </si>
  <si>
    <t>Linijki 30cm PCV typu Leniar</t>
  </si>
  <si>
    <t>Myszka komputerowa USB</t>
  </si>
  <si>
    <t>Kalkulator CITIZEN CT-500V</t>
  </si>
  <si>
    <t>Tusz do drukarki HP Pro 8100 (950) Black-(CN049AE)</t>
  </si>
  <si>
    <t xml:space="preserve">Tusz do drukarki HP Pro 8100 (951) XL Magenta-(CN047AE) </t>
  </si>
  <si>
    <t>Tusz do drukarki HP Pro 8100 (951) XL Cyan-(CN046AE)-</t>
  </si>
  <si>
    <t xml:space="preserve">Tusz do drukarki HP Pro 8100 (951)XL Yellow-(CN048AE)- </t>
  </si>
  <si>
    <t xml:space="preserve">Tusz do drukarki HP Office Jet Pro 8000 ( 940)XL Black-(C4906AE) </t>
  </si>
  <si>
    <t xml:space="preserve">Tusz do drukarki HP Office Jet Pro 8000 (940) XL Cyan (C4907AE) </t>
  </si>
  <si>
    <t>Tusz do drukarki HP Office Jet Pro 8000 (940) XL Magenta (C4908AE)</t>
  </si>
  <si>
    <t>Tusz do drukarki HP Office Jet Pro 8000 (940) XL Yellow (C4909AE)</t>
  </si>
  <si>
    <t xml:space="preserve">Toner do drukarki Laser Jet 1102 (85A)- Black (CE285A)- </t>
  </si>
  <si>
    <t>Tusz do drukarki HP Advantage 5525 - HP 655 Black (CZ109AE)</t>
  </si>
  <si>
    <t>Tusz do drukarki HP Advantage 5525- HP 655 Yellow (CZ112AE)</t>
  </si>
  <si>
    <t>Tusz do drukarki HP Adventage 5525- HP 655 Magenta (CZ111AE)</t>
  </si>
  <si>
    <t>Tusz do drukarki HP Adventage 5525- HP 655 Cyan (CZ110AE)-</t>
  </si>
  <si>
    <t xml:space="preserve">Toner do drukarki HP LJ P1606 DN- (78A) Black (CE278A) </t>
  </si>
  <si>
    <t xml:space="preserve">Toner do kopiarki Triumph Adler DC2120 </t>
  </si>
  <si>
    <t>Toner do drukarki Kyocera FS-C2026 MFP- TK590K (Black)</t>
  </si>
  <si>
    <t xml:space="preserve">Toner do drukarki Kyocera FS-C2026 MFP- TK590C (Cyan) </t>
  </si>
  <si>
    <t xml:space="preserve">Toner do drukarki Kyocera FS-C2026 MFP- TK590M (Magenta) </t>
  </si>
  <si>
    <t xml:space="preserve">Toner do drukarki Kyocera FS-C2026 MFP- TK590Y(Yellow)  </t>
  </si>
  <si>
    <t xml:space="preserve">Toner do urządzenia wielofunkcyjnego HP CLJ PRO MFP M476 DN (312A) Black (CF380A) </t>
  </si>
  <si>
    <t>Toner do urządzenia wielofunkcyjnego HP CLJ PRO MFP M476 DN (312A) Yellow (CF382A)</t>
  </si>
  <si>
    <t>Toner do urządzenia wielofunkcyjnego HP CLJ PRO MFP M476 DN (312A) Cyan (CF381A)</t>
  </si>
  <si>
    <t>Toner do urządzenia wielofunkcyjnego HP CLJ PRO MFP M476 DN (312A) Magenta (CF383A)</t>
  </si>
  <si>
    <t>Klawiatura</t>
  </si>
  <si>
    <t>Powietrze sprzężone</t>
  </si>
  <si>
    <t>Podkładka pod mysz komputerową</t>
  </si>
  <si>
    <t>Sznurek do archiwum-biały</t>
  </si>
  <si>
    <t>Tacka plastikowa na dokumenty</t>
  </si>
  <si>
    <t>Karuzela do pieczątek</t>
  </si>
  <si>
    <t>Przybornik biurkowy</t>
  </si>
  <si>
    <t>Listwa przepięciowa ( 5 gniazd)</t>
  </si>
  <si>
    <t xml:space="preserve">Toner do KONIKA MINOLTA magicolor 1690 MF Black (A0V301H) </t>
  </si>
  <si>
    <t xml:space="preserve">Toner do KONIKA MINOLTA magicolor 1690 MF (kpl. kolor) </t>
  </si>
  <si>
    <t>kpl.</t>
  </si>
  <si>
    <t>Toner do kopiarki Utax CD1216</t>
  </si>
  <si>
    <t>Zestaw 4 tuszy do drukarki BROTHER AiO MFC-J6920DW- LC129XLVALBP (Black,Cyan,Magenta,Yellow)</t>
  </si>
  <si>
    <t>toner do drukarki Kyocera FS-4200 DN TK3130 (czarny)</t>
  </si>
  <si>
    <t xml:space="preserve">Tusz do drukarki HP 6500A PLUS-– zestaw 4 tuszy /HP </t>
  </si>
  <si>
    <t>Kalka przebitkowa fioletowa</t>
  </si>
  <si>
    <t>zszywki 26/6 opakowanie 1000 szt. TYPU RAPID</t>
  </si>
  <si>
    <t>toner do drukarki HP LaserJet Pro 400 celor M451dn - 305A (Yellow CE412A)</t>
  </si>
  <si>
    <t>toner do drukarki HP LaserJet Pro 400 celor M451dn - 305A (Magenta CE413A)</t>
  </si>
  <si>
    <t>toner do drukarki HP LaserJet Pro 400 celor M451dn - 305A (Cyan CE411A)</t>
  </si>
  <si>
    <t>toner do drukarki HP LaserJet Pro 400 celor M451dn - 305A (czarny CE410A)</t>
  </si>
  <si>
    <t>Bęben do Ksero Toshiba 2006</t>
  </si>
  <si>
    <t>Bęben do Ksero Canon C-EXV18</t>
  </si>
  <si>
    <t xml:space="preserve">Toner ksero Toshiba 2006 </t>
  </si>
  <si>
    <t xml:space="preserve">Clipboard A4/okładka granatowa lub czerwona </t>
  </si>
  <si>
    <t>Współcznnik</t>
  </si>
  <si>
    <t>Załącznik Nr 2</t>
  </si>
  <si>
    <t>Wykaz materiałów biurowych i eksploatacyjnych na 2017r.</t>
  </si>
  <si>
    <t>Szacunk.ilość zam. w 2017r</t>
  </si>
</sst>
</file>

<file path=xl/styles.xml><?xml version="1.0" encoding="utf-8"?>
<styleSheet xmlns="http://schemas.openxmlformats.org/spreadsheetml/2006/main">
  <numFmts count="2">
    <numFmt numFmtId="164" formatCode="#,##0.00,&quot;zł&quot;"/>
    <numFmt numFmtId="165" formatCode="#,##0.00\ [$zł-415];[Red]\-#,##0.00\ [$zł-415]"/>
  </numFmts>
  <fonts count="5">
    <font>
      <sz val="11"/>
      <color rgb="FF000000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3300"/>
        <bgColor rgb="FFFF66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2">
    <xf numFmtId="0" fontId="0" fillId="0" borderId="0"/>
    <xf numFmtId="0" fontId="4" fillId="2" borderId="0" applyBorder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5" fontId="0" fillId="0" borderId="0" xfId="0" applyNumberFormat="1"/>
    <xf numFmtId="0" fontId="2" fillId="0" borderId="1" xfId="0" applyFont="1" applyBorder="1" applyAlignment="1">
      <alignment vertical="center" wrapText="1"/>
    </xf>
    <xf numFmtId="165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2">
    <dxf>
      <font>
        <color rgb="FF000000"/>
        <name val="Czcionka tekstu podstawowego"/>
      </font>
      <fill>
        <patternFill>
          <bgColor rgb="FFFF3300"/>
        </patternFill>
      </fill>
    </dxf>
    <dxf>
      <font>
        <color rgb="FF000000"/>
        <name val="Czcionka tekstu podstawowego"/>
      </font>
      <fill>
        <patternFill>
          <bgColor rgb="FFFF33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33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F156"/>
  <sheetViews>
    <sheetView tabSelected="1" topLeftCell="A85" zoomScaleNormal="100" workbookViewId="0">
      <selection activeCell="A3" sqref="A3:L3"/>
    </sheetView>
  </sheetViews>
  <sheetFormatPr defaultRowHeight="14.25"/>
  <cols>
    <col min="1" max="1" width="4" style="1" customWidth="1"/>
    <col min="2" max="2" width="54.5" style="1" customWidth="1"/>
    <col min="3" max="3" width="8.25" style="2" customWidth="1"/>
    <col min="4" max="4" width="10.75" style="2" customWidth="1"/>
    <col min="5" max="11" width="0" style="1" hidden="1"/>
    <col min="12" max="12" width="10.25" style="1" customWidth="1"/>
    <col min="13" max="13" width="11.5" style="1" customWidth="1"/>
    <col min="14" max="1020" width="10" style="1"/>
  </cols>
  <sheetData>
    <row r="1" spans="1:13" ht="8.25" customHeight="1"/>
    <row r="2" spans="1:13" ht="12.75" hidden="1" customHeight="1"/>
    <row r="3" spans="1:13" ht="55.5" customHeight="1">
      <c r="A3" s="28" t="s">
        <v>174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" t="s">
        <v>173</v>
      </c>
    </row>
    <row r="4" spans="1:13" ht="52.5" customHeight="1">
      <c r="A4" s="3" t="s">
        <v>0</v>
      </c>
      <c r="B4" s="4" t="s">
        <v>1</v>
      </c>
      <c r="C4" s="4" t="s">
        <v>2</v>
      </c>
      <c r="D4" s="4" t="s">
        <v>175</v>
      </c>
      <c r="E4" s="3" t="s">
        <v>3</v>
      </c>
      <c r="F4" s="5" t="s">
        <v>4</v>
      </c>
      <c r="G4" s="5" t="s">
        <v>5</v>
      </c>
      <c r="H4" s="6" t="s">
        <v>6</v>
      </c>
      <c r="I4" s="7" t="s">
        <v>4</v>
      </c>
      <c r="J4" s="7" t="s">
        <v>5</v>
      </c>
      <c r="K4" s="1" t="s">
        <v>7</v>
      </c>
      <c r="L4" s="8" t="s">
        <v>6</v>
      </c>
    </row>
    <row r="5" spans="1:13" ht="15" customHeight="1">
      <c r="A5" s="9">
        <v>1</v>
      </c>
      <c r="B5" s="10" t="s">
        <v>8</v>
      </c>
      <c r="C5" s="11" t="s">
        <v>9</v>
      </c>
      <c r="D5" s="11">
        <v>1000</v>
      </c>
      <c r="E5" s="12">
        <v>8.69</v>
      </c>
      <c r="F5" s="13">
        <f t="shared" ref="F5:F36" si="0">E5*D5</f>
        <v>8690</v>
      </c>
      <c r="G5" s="13">
        <f t="shared" ref="G5:G36" si="1">F5*1.23</f>
        <v>10688.7</v>
      </c>
      <c r="H5" s="14"/>
      <c r="I5" s="15"/>
      <c r="J5" s="15"/>
      <c r="K5" s="1">
        <v>0</v>
      </c>
      <c r="L5" s="17" t="str">
        <f t="shared" ref="L5:L36" si="2">IF(H5="z","równoważny","oryginalny")</f>
        <v>oryginalny</v>
      </c>
    </row>
    <row r="6" spans="1:13" ht="15">
      <c r="A6" s="9">
        <v>2</v>
      </c>
      <c r="B6" s="10" t="s">
        <v>10</v>
      </c>
      <c r="C6" s="11" t="s">
        <v>9</v>
      </c>
      <c r="D6" s="11">
        <v>20</v>
      </c>
      <c r="E6" s="18">
        <v>19.8</v>
      </c>
      <c r="F6" s="13">
        <f t="shared" si="0"/>
        <v>396</v>
      </c>
      <c r="G6" s="13">
        <f t="shared" si="1"/>
        <v>487.08</v>
      </c>
      <c r="H6" s="19"/>
      <c r="I6" s="19"/>
      <c r="J6" s="19"/>
      <c r="K6" s="1">
        <v>0</v>
      </c>
      <c r="L6" s="17" t="str">
        <f t="shared" si="2"/>
        <v>oryginalny</v>
      </c>
    </row>
    <row r="7" spans="1:13" ht="15">
      <c r="A7" s="9">
        <v>3</v>
      </c>
      <c r="B7" s="10" t="s">
        <v>11</v>
      </c>
      <c r="C7" s="11" t="s">
        <v>12</v>
      </c>
      <c r="D7" s="11">
        <v>20</v>
      </c>
      <c r="E7" s="18">
        <v>10.45</v>
      </c>
      <c r="F7" s="13">
        <f t="shared" si="0"/>
        <v>209</v>
      </c>
      <c r="G7" s="13">
        <f t="shared" si="1"/>
        <v>257.07</v>
      </c>
      <c r="H7" s="19"/>
      <c r="I7" s="19"/>
      <c r="J7" s="19"/>
      <c r="K7" s="1">
        <v>0</v>
      </c>
      <c r="L7" s="17" t="str">
        <f t="shared" si="2"/>
        <v>oryginalny</v>
      </c>
    </row>
    <row r="8" spans="1:13" ht="15">
      <c r="A8" s="9">
        <v>4</v>
      </c>
      <c r="B8" s="10" t="s">
        <v>13</v>
      </c>
      <c r="C8" s="11" t="s">
        <v>12</v>
      </c>
      <c r="D8" s="11">
        <v>10</v>
      </c>
      <c r="E8" s="18">
        <v>15.95</v>
      </c>
      <c r="F8" s="13">
        <f t="shared" si="0"/>
        <v>159.5</v>
      </c>
      <c r="G8" s="13">
        <f t="shared" si="1"/>
        <v>196.185</v>
      </c>
      <c r="H8" s="19"/>
      <c r="I8" s="19"/>
      <c r="J8" s="19"/>
      <c r="K8" s="1">
        <v>0</v>
      </c>
      <c r="L8" s="17" t="str">
        <f t="shared" si="2"/>
        <v>oryginalny</v>
      </c>
    </row>
    <row r="9" spans="1:13" ht="15">
      <c r="A9" s="9">
        <v>5</v>
      </c>
      <c r="B9" s="10" t="s">
        <v>14</v>
      </c>
      <c r="C9" s="11" t="s">
        <v>12</v>
      </c>
      <c r="D9" s="11">
        <v>10</v>
      </c>
      <c r="E9" s="18">
        <v>15.95</v>
      </c>
      <c r="F9" s="13">
        <f t="shared" si="0"/>
        <v>159.5</v>
      </c>
      <c r="G9" s="13">
        <f t="shared" si="1"/>
        <v>196.185</v>
      </c>
      <c r="H9" s="19"/>
      <c r="I9" s="19"/>
      <c r="J9" s="19"/>
      <c r="K9" s="1">
        <v>0</v>
      </c>
      <c r="L9" s="17" t="str">
        <f t="shared" si="2"/>
        <v>oryginalny</v>
      </c>
    </row>
    <row r="10" spans="1:13" ht="15">
      <c r="A10" s="9">
        <v>6</v>
      </c>
      <c r="B10" s="10" t="s">
        <v>15</v>
      </c>
      <c r="C10" s="11" t="s">
        <v>12</v>
      </c>
      <c r="D10" s="11">
        <v>10</v>
      </c>
      <c r="E10" s="18">
        <v>0</v>
      </c>
      <c r="F10" s="13">
        <f t="shared" si="0"/>
        <v>0</v>
      </c>
      <c r="G10" s="13">
        <f t="shared" si="1"/>
        <v>0</v>
      </c>
      <c r="H10" s="19"/>
      <c r="I10" s="19"/>
      <c r="J10" s="19"/>
      <c r="K10" s="1">
        <v>0</v>
      </c>
      <c r="L10" s="17" t="str">
        <f t="shared" si="2"/>
        <v>oryginalny</v>
      </c>
    </row>
    <row r="11" spans="1:13" ht="15">
      <c r="A11" s="9">
        <v>7</v>
      </c>
      <c r="B11" s="10" t="s">
        <v>16</v>
      </c>
      <c r="C11" s="11" t="s">
        <v>17</v>
      </c>
      <c r="D11" s="11">
        <v>4</v>
      </c>
      <c r="E11" s="18">
        <v>15.4</v>
      </c>
      <c r="F11" s="13">
        <f t="shared" si="0"/>
        <v>61.6</v>
      </c>
      <c r="G11" s="13">
        <f t="shared" si="1"/>
        <v>75.768000000000001</v>
      </c>
      <c r="H11" s="19"/>
      <c r="I11" s="19"/>
      <c r="J11" s="19"/>
      <c r="K11" s="1">
        <v>0</v>
      </c>
      <c r="L11" s="17" t="str">
        <f t="shared" si="2"/>
        <v>oryginalny</v>
      </c>
    </row>
    <row r="12" spans="1:13" ht="15">
      <c r="A12" s="9">
        <v>8</v>
      </c>
      <c r="B12" s="10" t="s">
        <v>18</v>
      </c>
      <c r="C12" s="11" t="s">
        <v>12</v>
      </c>
      <c r="D12" s="11">
        <v>5</v>
      </c>
      <c r="E12" s="18">
        <v>8.8000000000000007</v>
      </c>
      <c r="F12" s="13">
        <f t="shared" si="0"/>
        <v>44</v>
      </c>
      <c r="G12" s="13">
        <f t="shared" si="1"/>
        <v>54.12</v>
      </c>
      <c r="H12" s="19"/>
      <c r="I12" s="19"/>
      <c r="J12" s="19"/>
      <c r="K12" s="1">
        <v>0</v>
      </c>
      <c r="L12" s="17" t="str">
        <f t="shared" si="2"/>
        <v>oryginalny</v>
      </c>
    </row>
    <row r="13" spans="1:13" ht="60">
      <c r="A13" s="3">
        <v>9</v>
      </c>
      <c r="B13" s="20" t="s">
        <v>19</v>
      </c>
      <c r="C13" s="4" t="s">
        <v>20</v>
      </c>
      <c r="D13" s="4">
        <v>110</v>
      </c>
      <c r="E13" s="18">
        <v>3.1</v>
      </c>
      <c r="F13" s="13">
        <f t="shared" si="0"/>
        <v>341</v>
      </c>
      <c r="G13" s="13">
        <f t="shared" si="1"/>
        <v>419.43</v>
      </c>
      <c r="H13" s="19"/>
      <c r="I13" s="19"/>
      <c r="J13" s="19"/>
      <c r="K13" s="1">
        <v>0</v>
      </c>
      <c r="L13" s="17" t="str">
        <f t="shared" si="2"/>
        <v>oryginalny</v>
      </c>
    </row>
    <row r="14" spans="1:13" ht="60">
      <c r="A14" s="3">
        <v>10</v>
      </c>
      <c r="B14" s="20" t="s">
        <v>21</v>
      </c>
      <c r="C14" s="4" t="s">
        <v>20</v>
      </c>
      <c r="D14" s="4">
        <v>160</v>
      </c>
      <c r="E14" s="18">
        <v>3.1</v>
      </c>
      <c r="F14" s="13">
        <f t="shared" si="0"/>
        <v>496</v>
      </c>
      <c r="G14" s="13">
        <f t="shared" si="1"/>
        <v>610.08000000000004</v>
      </c>
      <c r="H14" s="19"/>
      <c r="I14" s="19"/>
      <c r="J14" s="19"/>
      <c r="K14" s="1">
        <v>0</v>
      </c>
      <c r="L14" s="17" t="str">
        <f t="shared" si="2"/>
        <v>oryginalny</v>
      </c>
    </row>
    <row r="15" spans="1:13" ht="30">
      <c r="A15" s="3">
        <v>11</v>
      </c>
      <c r="B15" s="20" t="s">
        <v>22</v>
      </c>
      <c r="C15" s="4" t="s">
        <v>20</v>
      </c>
      <c r="D15" s="4">
        <v>7000</v>
      </c>
      <c r="E15" s="18">
        <v>0.28999999999999998</v>
      </c>
      <c r="F15" s="13">
        <f t="shared" si="0"/>
        <v>2029.9999999999998</v>
      </c>
      <c r="G15" s="13">
        <f t="shared" si="1"/>
        <v>2496.8999999999996</v>
      </c>
      <c r="H15" s="19"/>
      <c r="I15" s="19"/>
      <c r="J15" s="19"/>
      <c r="K15" s="1">
        <v>0</v>
      </c>
      <c r="L15" s="17" t="str">
        <f t="shared" si="2"/>
        <v>oryginalny</v>
      </c>
    </row>
    <row r="16" spans="1:13" ht="30">
      <c r="A16" s="3">
        <v>12</v>
      </c>
      <c r="B16" s="20" t="s">
        <v>23</v>
      </c>
      <c r="C16" s="4" t="s">
        <v>20</v>
      </c>
      <c r="D16" s="4">
        <v>50</v>
      </c>
      <c r="E16" s="18">
        <v>0.32</v>
      </c>
      <c r="F16" s="13">
        <f t="shared" si="0"/>
        <v>16</v>
      </c>
      <c r="G16" s="13">
        <f t="shared" si="1"/>
        <v>19.68</v>
      </c>
      <c r="H16" s="19"/>
      <c r="I16" s="19"/>
      <c r="J16" s="19"/>
      <c r="K16" s="1">
        <v>0</v>
      </c>
      <c r="L16" s="17" t="str">
        <f t="shared" si="2"/>
        <v>oryginalny</v>
      </c>
    </row>
    <row r="17" spans="1:12" ht="82.5" customHeight="1">
      <c r="A17" s="3">
        <v>13</v>
      </c>
      <c r="B17" s="20" t="s">
        <v>24</v>
      </c>
      <c r="C17" s="4" t="s">
        <v>20</v>
      </c>
      <c r="D17" s="4">
        <v>150</v>
      </c>
      <c r="E17" s="18">
        <v>0.47</v>
      </c>
      <c r="F17" s="13">
        <f t="shared" si="0"/>
        <v>70.5</v>
      </c>
      <c r="G17" s="13">
        <f t="shared" si="1"/>
        <v>86.715000000000003</v>
      </c>
      <c r="H17" s="19"/>
      <c r="I17" s="19"/>
      <c r="J17" s="19"/>
      <c r="K17" s="1">
        <v>0</v>
      </c>
      <c r="L17" s="17" t="str">
        <f t="shared" si="2"/>
        <v>oryginalny</v>
      </c>
    </row>
    <row r="18" spans="1:12" ht="60">
      <c r="A18" s="3">
        <v>14</v>
      </c>
      <c r="B18" s="20" t="s">
        <v>25</v>
      </c>
      <c r="C18" s="4" t="s">
        <v>20</v>
      </c>
      <c r="D18" s="4">
        <v>250</v>
      </c>
      <c r="E18" s="18">
        <v>0.45</v>
      </c>
      <c r="F18" s="13">
        <f t="shared" si="0"/>
        <v>112.5</v>
      </c>
      <c r="G18" s="13">
        <f t="shared" si="1"/>
        <v>138.375</v>
      </c>
      <c r="H18" s="19"/>
      <c r="I18" s="19"/>
      <c r="J18" s="19"/>
      <c r="K18" s="1">
        <v>0</v>
      </c>
      <c r="L18" s="17" t="str">
        <f t="shared" si="2"/>
        <v>oryginalny</v>
      </c>
    </row>
    <row r="19" spans="1:12" ht="30">
      <c r="A19" s="3">
        <v>15</v>
      </c>
      <c r="B19" s="20" t="s">
        <v>26</v>
      </c>
      <c r="C19" s="4" t="s">
        <v>20</v>
      </c>
      <c r="D19" s="4">
        <v>40</v>
      </c>
      <c r="E19" s="18">
        <v>0.47</v>
      </c>
      <c r="F19" s="13">
        <f t="shared" si="0"/>
        <v>18.799999999999997</v>
      </c>
      <c r="G19" s="13">
        <f t="shared" si="1"/>
        <v>23.123999999999995</v>
      </c>
      <c r="H19" s="19"/>
      <c r="I19" s="19"/>
      <c r="J19" s="19"/>
      <c r="K19" s="1">
        <v>0</v>
      </c>
      <c r="L19" s="17" t="str">
        <f t="shared" si="2"/>
        <v>oryginalny</v>
      </c>
    </row>
    <row r="20" spans="1:12" ht="15">
      <c r="A20" s="3">
        <v>16</v>
      </c>
      <c r="B20" s="20" t="s">
        <v>27</v>
      </c>
      <c r="C20" s="4" t="s">
        <v>28</v>
      </c>
      <c r="D20" s="4">
        <v>120</v>
      </c>
      <c r="E20" s="18">
        <v>0.9</v>
      </c>
      <c r="F20" s="13">
        <f t="shared" si="0"/>
        <v>108</v>
      </c>
      <c r="G20" s="13">
        <f t="shared" si="1"/>
        <v>132.84</v>
      </c>
      <c r="H20" s="19"/>
      <c r="I20" s="19"/>
      <c r="J20" s="19"/>
      <c r="K20" s="1">
        <v>0</v>
      </c>
      <c r="L20" s="17" t="str">
        <f t="shared" si="2"/>
        <v>oryginalny</v>
      </c>
    </row>
    <row r="21" spans="1:12" ht="15">
      <c r="A21" s="3">
        <v>17</v>
      </c>
      <c r="B21" s="20" t="s">
        <v>29</v>
      </c>
      <c r="C21" s="4" t="s">
        <v>20</v>
      </c>
      <c r="D21" s="4">
        <v>40</v>
      </c>
      <c r="E21" s="18">
        <v>1.8</v>
      </c>
      <c r="F21" s="13">
        <f t="shared" si="0"/>
        <v>72</v>
      </c>
      <c r="G21" s="13">
        <f t="shared" si="1"/>
        <v>88.56</v>
      </c>
      <c r="H21" s="19"/>
      <c r="I21" s="19"/>
      <c r="J21" s="19"/>
      <c r="K21" s="1">
        <v>0</v>
      </c>
      <c r="L21" s="17" t="str">
        <f t="shared" si="2"/>
        <v>oryginalny</v>
      </c>
    </row>
    <row r="22" spans="1:12" ht="45">
      <c r="A22" s="3">
        <v>18</v>
      </c>
      <c r="B22" s="20" t="s">
        <v>30</v>
      </c>
      <c r="C22" s="4" t="s">
        <v>31</v>
      </c>
      <c r="D22" s="4">
        <v>25</v>
      </c>
      <c r="E22" s="18">
        <v>23.1</v>
      </c>
      <c r="F22" s="13">
        <f t="shared" si="0"/>
        <v>577.5</v>
      </c>
      <c r="G22" s="13">
        <f t="shared" si="1"/>
        <v>710.32500000000005</v>
      </c>
      <c r="H22" s="19"/>
      <c r="I22" s="19"/>
      <c r="J22" s="19"/>
      <c r="K22" s="1">
        <v>0</v>
      </c>
      <c r="L22" s="17" t="str">
        <f t="shared" si="2"/>
        <v>oryginalny</v>
      </c>
    </row>
    <row r="23" spans="1:12" ht="45">
      <c r="A23" s="3">
        <v>19</v>
      </c>
      <c r="B23" s="20" t="s">
        <v>32</v>
      </c>
      <c r="C23" s="4" t="s">
        <v>33</v>
      </c>
      <c r="D23" s="4">
        <v>15</v>
      </c>
      <c r="E23" s="18">
        <v>28.05</v>
      </c>
      <c r="F23" s="13">
        <f t="shared" si="0"/>
        <v>420.75</v>
      </c>
      <c r="G23" s="13">
        <f t="shared" si="1"/>
        <v>517.52250000000004</v>
      </c>
      <c r="H23" s="19"/>
      <c r="I23" s="19"/>
      <c r="J23" s="19"/>
      <c r="K23" s="1">
        <v>0</v>
      </c>
      <c r="L23" s="17" t="str">
        <f t="shared" si="2"/>
        <v>oryginalny</v>
      </c>
    </row>
    <row r="24" spans="1:12" ht="45">
      <c r="A24" s="3">
        <v>20</v>
      </c>
      <c r="B24" s="20" t="s">
        <v>34</v>
      </c>
      <c r="C24" s="4" t="s">
        <v>35</v>
      </c>
      <c r="D24" s="4">
        <v>25</v>
      </c>
      <c r="E24" s="18">
        <v>26.95</v>
      </c>
      <c r="F24" s="13">
        <f t="shared" si="0"/>
        <v>673.75</v>
      </c>
      <c r="G24" s="13">
        <f t="shared" si="1"/>
        <v>828.71249999999998</v>
      </c>
      <c r="H24" s="19"/>
      <c r="I24" s="19"/>
      <c r="J24" s="19"/>
      <c r="K24" s="1">
        <v>0</v>
      </c>
      <c r="L24" s="17" t="str">
        <f t="shared" si="2"/>
        <v>oryginalny</v>
      </c>
    </row>
    <row r="25" spans="1:12" ht="45">
      <c r="A25" s="3">
        <v>21</v>
      </c>
      <c r="B25" s="20" t="s">
        <v>36</v>
      </c>
      <c r="C25" s="4" t="s">
        <v>20</v>
      </c>
      <c r="D25" s="4">
        <v>250</v>
      </c>
      <c r="E25" s="18">
        <v>0.26</v>
      </c>
      <c r="F25" s="13">
        <f t="shared" si="0"/>
        <v>65</v>
      </c>
      <c r="G25" s="13">
        <f t="shared" si="1"/>
        <v>79.95</v>
      </c>
      <c r="H25" s="19"/>
      <c r="I25" s="19"/>
      <c r="J25" s="19"/>
      <c r="K25" s="1">
        <v>0</v>
      </c>
      <c r="L25" s="17" t="str">
        <f t="shared" si="2"/>
        <v>oryginalny</v>
      </c>
    </row>
    <row r="26" spans="1:12" ht="15">
      <c r="A26" s="3">
        <v>22</v>
      </c>
      <c r="B26" s="20" t="s">
        <v>37</v>
      </c>
      <c r="C26" s="4" t="s">
        <v>20</v>
      </c>
      <c r="D26" s="4">
        <v>20</v>
      </c>
      <c r="E26" s="18">
        <v>0.42</v>
      </c>
      <c r="F26" s="13">
        <f t="shared" si="0"/>
        <v>8.4</v>
      </c>
      <c r="G26" s="13">
        <f t="shared" si="1"/>
        <v>10.332000000000001</v>
      </c>
      <c r="H26" s="19"/>
      <c r="I26" s="19"/>
      <c r="J26" s="19"/>
      <c r="K26" s="1">
        <v>0</v>
      </c>
      <c r="L26" s="17" t="str">
        <f t="shared" si="2"/>
        <v>oryginalny</v>
      </c>
    </row>
    <row r="27" spans="1:12" ht="15">
      <c r="A27" s="3">
        <v>23</v>
      </c>
      <c r="B27" s="20" t="s">
        <v>38</v>
      </c>
      <c r="C27" s="4" t="s">
        <v>20</v>
      </c>
      <c r="D27" s="4">
        <v>20</v>
      </c>
      <c r="E27" s="18">
        <v>0.72</v>
      </c>
      <c r="F27" s="13">
        <f t="shared" si="0"/>
        <v>14.399999999999999</v>
      </c>
      <c r="G27" s="13">
        <f t="shared" si="1"/>
        <v>17.712</v>
      </c>
      <c r="H27" s="19"/>
      <c r="I27" s="19"/>
      <c r="J27" s="19"/>
      <c r="K27" s="1">
        <v>0</v>
      </c>
      <c r="L27" s="17" t="str">
        <f t="shared" si="2"/>
        <v>oryginalny</v>
      </c>
    </row>
    <row r="28" spans="1:12" ht="15">
      <c r="A28" s="3">
        <v>24</v>
      </c>
      <c r="B28" s="20" t="s">
        <v>39</v>
      </c>
      <c r="C28" s="4" t="s">
        <v>20</v>
      </c>
      <c r="D28" s="4">
        <v>20</v>
      </c>
      <c r="E28" s="18">
        <v>0.39</v>
      </c>
      <c r="F28" s="13">
        <f t="shared" si="0"/>
        <v>7.8000000000000007</v>
      </c>
      <c r="G28" s="13">
        <f t="shared" si="1"/>
        <v>9.5940000000000012</v>
      </c>
      <c r="H28" s="19"/>
      <c r="I28" s="21"/>
      <c r="J28" s="19"/>
      <c r="K28" s="1">
        <v>0</v>
      </c>
      <c r="L28" s="17" t="str">
        <f t="shared" si="2"/>
        <v>oryginalny</v>
      </c>
    </row>
    <row r="29" spans="1:12" ht="15">
      <c r="A29" s="3">
        <v>25</v>
      </c>
      <c r="B29" s="20" t="s">
        <v>40</v>
      </c>
      <c r="C29" s="4" t="s">
        <v>41</v>
      </c>
      <c r="D29" s="4">
        <v>30</v>
      </c>
      <c r="E29" s="18">
        <v>0.57999999999999996</v>
      </c>
      <c r="F29" s="13">
        <f t="shared" si="0"/>
        <v>17.399999999999999</v>
      </c>
      <c r="G29" s="13">
        <f t="shared" si="1"/>
        <v>21.401999999999997</v>
      </c>
      <c r="H29" s="19"/>
      <c r="I29" s="21"/>
      <c r="J29" s="19"/>
      <c r="K29" s="1">
        <v>0</v>
      </c>
      <c r="L29" s="17" t="str">
        <f t="shared" si="2"/>
        <v>oryginalny</v>
      </c>
    </row>
    <row r="30" spans="1:12" ht="15">
      <c r="A30" s="3">
        <v>26</v>
      </c>
      <c r="B30" s="20" t="s">
        <v>42</v>
      </c>
      <c r="C30" s="4" t="s">
        <v>28</v>
      </c>
      <c r="D30" s="4">
        <v>20</v>
      </c>
      <c r="E30" s="18">
        <v>1.3</v>
      </c>
      <c r="F30" s="13">
        <f t="shared" si="0"/>
        <v>26</v>
      </c>
      <c r="G30" s="13">
        <f t="shared" si="1"/>
        <v>31.98</v>
      </c>
      <c r="H30" s="19"/>
      <c r="I30" s="21"/>
      <c r="J30" s="19"/>
      <c r="K30" s="1">
        <v>0</v>
      </c>
      <c r="L30" s="17" t="str">
        <f t="shared" si="2"/>
        <v>oryginalny</v>
      </c>
    </row>
    <row r="31" spans="1:12" ht="15">
      <c r="A31" s="3">
        <v>27</v>
      </c>
      <c r="B31" s="20" t="s">
        <v>43</v>
      </c>
      <c r="C31" s="4" t="s">
        <v>28</v>
      </c>
      <c r="D31" s="4">
        <v>10</v>
      </c>
      <c r="E31" s="18">
        <v>3</v>
      </c>
      <c r="F31" s="13">
        <f t="shared" si="0"/>
        <v>30</v>
      </c>
      <c r="G31" s="13">
        <f t="shared" si="1"/>
        <v>36.9</v>
      </c>
      <c r="H31" s="21"/>
      <c r="I31" s="22"/>
      <c r="J31" s="19"/>
      <c r="K31" s="1">
        <v>0</v>
      </c>
      <c r="L31" s="17" t="str">
        <f t="shared" si="2"/>
        <v>oryginalny</v>
      </c>
    </row>
    <row r="32" spans="1:12" ht="15">
      <c r="A32" s="3">
        <v>28</v>
      </c>
      <c r="B32" s="20" t="s">
        <v>44</v>
      </c>
      <c r="C32" s="4" t="s">
        <v>28</v>
      </c>
      <c r="D32" s="4">
        <v>10</v>
      </c>
      <c r="E32" s="18">
        <v>3</v>
      </c>
      <c r="F32" s="13">
        <f t="shared" si="0"/>
        <v>30</v>
      </c>
      <c r="G32" s="13">
        <f t="shared" si="1"/>
        <v>36.9</v>
      </c>
      <c r="H32" s="21"/>
      <c r="I32" s="22"/>
      <c r="J32" s="19"/>
      <c r="K32" s="1">
        <v>0</v>
      </c>
      <c r="L32" s="17" t="str">
        <f t="shared" si="2"/>
        <v>oryginalny</v>
      </c>
    </row>
    <row r="33" spans="1:12" ht="30">
      <c r="A33" s="3">
        <v>29</v>
      </c>
      <c r="B33" s="20" t="s">
        <v>45</v>
      </c>
      <c r="C33" s="4" t="s">
        <v>20</v>
      </c>
      <c r="D33" s="4">
        <v>50</v>
      </c>
      <c r="E33" s="18">
        <v>0.24</v>
      </c>
      <c r="F33" s="13">
        <f t="shared" si="0"/>
        <v>12</v>
      </c>
      <c r="G33" s="13">
        <f t="shared" si="1"/>
        <v>14.76</v>
      </c>
      <c r="H33" s="21"/>
      <c r="I33" s="19"/>
      <c r="J33" s="19"/>
      <c r="K33" s="1">
        <v>0</v>
      </c>
      <c r="L33" s="17" t="str">
        <f t="shared" si="2"/>
        <v>oryginalny</v>
      </c>
    </row>
    <row r="34" spans="1:12" ht="15">
      <c r="A34" s="3">
        <v>30</v>
      </c>
      <c r="B34" s="20" t="s">
        <v>46</v>
      </c>
      <c r="C34" s="4" t="s">
        <v>20</v>
      </c>
      <c r="D34" s="4">
        <v>20</v>
      </c>
      <c r="E34" s="18">
        <v>3.12</v>
      </c>
      <c r="F34" s="13">
        <f t="shared" si="0"/>
        <v>62.400000000000006</v>
      </c>
      <c r="G34" s="13">
        <f t="shared" si="1"/>
        <v>76.75200000000001</v>
      </c>
      <c r="H34" s="21"/>
      <c r="I34" s="19"/>
      <c r="J34" s="19"/>
      <c r="K34" s="1">
        <v>0</v>
      </c>
      <c r="L34" s="17" t="str">
        <f t="shared" si="2"/>
        <v>oryginalny</v>
      </c>
    </row>
    <row r="35" spans="1:12" ht="15">
      <c r="A35" s="3">
        <v>31</v>
      </c>
      <c r="B35" s="20" t="s">
        <v>47</v>
      </c>
      <c r="C35" s="4" t="s">
        <v>20</v>
      </c>
      <c r="D35" s="4">
        <v>5</v>
      </c>
      <c r="E35" s="18">
        <v>4.6500000000000004</v>
      </c>
      <c r="F35" s="13">
        <f t="shared" si="0"/>
        <v>23.25</v>
      </c>
      <c r="G35" s="13">
        <f t="shared" si="1"/>
        <v>28.5975</v>
      </c>
      <c r="H35" s="19"/>
      <c r="I35" s="19"/>
      <c r="J35" s="19"/>
      <c r="K35" s="1">
        <v>0</v>
      </c>
      <c r="L35" s="17" t="str">
        <f t="shared" si="2"/>
        <v>oryginalny</v>
      </c>
    </row>
    <row r="36" spans="1:12" ht="15">
      <c r="A36" s="3">
        <v>32</v>
      </c>
      <c r="B36" s="20" t="s">
        <v>48</v>
      </c>
      <c r="C36" s="4" t="s">
        <v>20</v>
      </c>
      <c r="D36" s="4">
        <v>10</v>
      </c>
      <c r="E36" s="18">
        <v>0.23</v>
      </c>
      <c r="F36" s="13">
        <f t="shared" si="0"/>
        <v>2.3000000000000003</v>
      </c>
      <c r="G36" s="13">
        <f t="shared" si="1"/>
        <v>2.8290000000000002</v>
      </c>
      <c r="H36" s="19"/>
      <c r="I36" s="19"/>
      <c r="J36" s="19"/>
      <c r="K36" s="1">
        <v>0</v>
      </c>
      <c r="L36" s="17" t="str">
        <f t="shared" si="2"/>
        <v>oryginalny</v>
      </c>
    </row>
    <row r="37" spans="1:12" ht="30">
      <c r="A37" s="3">
        <v>33</v>
      </c>
      <c r="B37" s="20" t="s">
        <v>49</v>
      </c>
      <c r="C37" s="4" t="s">
        <v>50</v>
      </c>
      <c r="D37" s="4">
        <v>120</v>
      </c>
      <c r="E37" s="18">
        <v>0.3</v>
      </c>
      <c r="F37" s="13">
        <f t="shared" ref="F37:F68" si="3">E37*D37</f>
        <v>36</v>
      </c>
      <c r="G37" s="13">
        <f t="shared" ref="G37:G68" si="4">F37*1.23</f>
        <v>44.28</v>
      </c>
      <c r="H37" s="19"/>
      <c r="I37" s="19"/>
      <c r="J37" s="19"/>
      <c r="K37" s="1">
        <v>0</v>
      </c>
      <c r="L37" s="17" t="str">
        <f t="shared" ref="L37:L68" si="5">IF(H37="z","równoważny","oryginalny")</f>
        <v>oryginalny</v>
      </c>
    </row>
    <row r="38" spans="1:12" ht="30">
      <c r="A38" s="3">
        <v>34</v>
      </c>
      <c r="B38" s="20" t="s">
        <v>51</v>
      </c>
      <c r="C38" s="4" t="s">
        <v>20</v>
      </c>
      <c r="D38" s="4">
        <v>1000</v>
      </c>
      <c r="E38" s="18">
        <v>1.41</v>
      </c>
      <c r="F38" s="13">
        <f t="shared" si="3"/>
        <v>1410</v>
      </c>
      <c r="G38" s="13">
        <f t="shared" si="4"/>
        <v>1734.3</v>
      </c>
      <c r="H38" s="19"/>
      <c r="I38" s="19"/>
      <c r="J38" s="19"/>
      <c r="K38" s="1">
        <v>0</v>
      </c>
      <c r="L38" s="17" t="str">
        <f t="shared" si="5"/>
        <v>oryginalny</v>
      </c>
    </row>
    <row r="39" spans="1:12" ht="30">
      <c r="A39" s="3">
        <v>35</v>
      </c>
      <c r="B39" s="20" t="s">
        <v>52</v>
      </c>
      <c r="C39" s="4" t="s">
        <v>20</v>
      </c>
      <c r="D39" s="4">
        <v>30</v>
      </c>
      <c r="E39" s="18">
        <v>0.47</v>
      </c>
      <c r="F39" s="13">
        <f t="shared" si="3"/>
        <v>14.1</v>
      </c>
      <c r="G39" s="13">
        <f t="shared" si="4"/>
        <v>17.343</v>
      </c>
      <c r="H39" s="19"/>
      <c r="I39" s="19"/>
      <c r="J39" s="19"/>
      <c r="K39" s="1">
        <v>0</v>
      </c>
      <c r="L39" s="17" t="str">
        <f t="shared" si="5"/>
        <v>oryginalny</v>
      </c>
    </row>
    <row r="40" spans="1:12" ht="15">
      <c r="A40" s="3">
        <v>36</v>
      </c>
      <c r="B40" s="20" t="s">
        <v>53</v>
      </c>
      <c r="C40" s="4" t="s">
        <v>41</v>
      </c>
      <c r="D40" s="4">
        <v>20</v>
      </c>
      <c r="E40" s="18">
        <v>4.1900000000000004</v>
      </c>
      <c r="F40" s="13">
        <f t="shared" si="3"/>
        <v>83.800000000000011</v>
      </c>
      <c r="G40" s="13">
        <f t="shared" si="4"/>
        <v>103.07400000000001</v>
      </c>
      <c r="H40" s="19"/>
      <c r="I40" s="19"/>
      <c r="J40" s="19"/>
      <c r="K40" s="1">
        <v>0</v>
      </c>
      <c r="L40" s="17" t="str">
        <f t="shared" si="5"/>
        <v>oryginalny</v>
      </c>
    </row>
    <row r="41" spans="1:12" ht="15">
      <c r="A41" s="3">
        <v>37</v>
      </c>
      <c r="B41" s="20" t="s">
        <v>54</v>
      </c>
      <c r="C41" s="4" t="s">
        <v>20</v>
      </c>
      <c r="D41" s="4">
        <v>190</v>
      </c>
      <c r="E41" s="18">
        <v>1.03</v>
      </c>
      <c r="F41" s="13">
        <f t="shared" si="3"/>
        <v>195.70000000000002</v>
      </c>
      <c r="G41" s="13">
        <f t="shared" si="4"/>
        <v>240.71100000000001</v>
      </c>
      <c r="H41" s="19"/>
      <c r="I41" s="19"/>
      <c r="J41" s="19"/>
      <c r="K41" s="1">
        <v>0</v>
      </c>
      <c r="L41" s="17" t="str">
        <f t="shared" si="5"/>
        <v>oryginalny</v>
      </c>
    </row>
    <row r="42" spans="1:12" ht="15">
      <c r="A42" s="3">
        <v>38</v>
      </c>
      <c r="B42" s="20" t="s">
        <v>55</v>
      </c>
      <c r="C42" s="4" t="s">
        <v>56</v>
      </c>
      <c r="D42" s="4">
        <v>10</v>
      </c>
      <c r="E42" s="18">
        <v>4.7</v>
      </c>
      <c r="F42" s="13">
        <f t="shared" si="3"/>
        <v>47</v>
      </c>
      <c r="G42" s="13">
        <f t="shared" si="4"/>
        <v>57.81</v>
      </c>
      <c r="H42" s="19"/>
      <c r="I42" s="19"/>
      <c r="J42" s="19"/>
      <c r="K42" s="1">
        <v>0</v>
      </c>
      <c r="L42" s="17" t="str">
        <f t="shared" si="5"/>
        <v>oryginalny</v>
      </c>
    </row>
    <row r="43" spans="1:12" ht="15">
      <c r="A43" s="3">
        <v>39</v>
      </c>
      <c r="B43" s="20" t="s">
        <v>57</v>
      </c>
      <c r="C43" s="4" t="s">
        <v>56</v>
      </c>
      <c r="D43" s="4">
        <v>2</v>
      </c>
      <c r="E43" s="18">
        <v>2.2000000000000002</v>
      </c>
      <c r="F43" s="13">
        <f t="shared" si="3"/>
        <v>4.4000000000000004</v>
      </c>
      <c r="G43" s="13">
        <f t="shared" si="4"/>
        <v>5.4119999999999999</v>
      </c>
      <c r="H43" s="19"/>
      <c r="I43" s="19"/>
      <c r="J43" s="19"/>
      <c r="K43" s="1">
        <v>0</v>
      </c>
      <c r="L43" s="17" t="str">
        <f t="shared" si="5"/>
        <v>oryginalny</v>
      </c>
    </row>
    <row r="44" spans="1:12" ht="15">
      <c r="A44" s="3">
        <v>40</v>
      </c>
      <c r="B44" s="20" t="s">
        <v>58</v>
      </c>
      <c r="C44" s="4" t="s">
        <v>56</v>
      </c>
      <c r="D44" s="4">
        <v>10</v>
      </c>
      <c r="E44" s="18">
        <v>2.75</v>
      </c>
      <c r="F44" s="13">
        <f t="shared" si="3"/>
        <v>27.5</v>
      </c>
      <c r="G44" s="13">
        <f t="shared" si="4"/>
        <v>33.825000000000003</v>
      </c>
      <c r="H44" s="19"/>
      <c r="I44" s="19"/>
      <c r="J44" s="19"/>
      <c r="K44" s="1">
        <v>0</v>
      </c>
      <c r="L44" s="17" t="str">
        <f t="shared" si="5"/>
        <v>oryginalny</v>
      </c>
    </row>
    <row r="45" spans="1:12" ht="15">
      <c r="A45" s="3">
        <v>41</v>
      </c>
      <c r="B45" s="20" t="s">
        <v>59</v>
      </c>
      <c r="C45" s="4" t="s">
        <v>56</v>
      </c>
      <c r="D45" s="4">
        <v>10</v>
      </c>
      <c r="E45" s="18">
        <v>2.75</v>
      </c>
      <c r="F45" s="13">
        <f t="shared" si="3"/>
        <v>27.5</v>
      </c>
      <c r="G45" s="13">
        <f t="shared" si="4"/>
        <v>33.825000000000003</v>
      </c>
      <c r="H45" s="19"/>
      <c r="I45" s="19"/>
      <c r="J45" s="19"/>
      <c r="K45" s="1">
        <v>0</v>
      </c>
      <c r="L45" s="17" t="str">
        <f t="shared" si="5"/>
        <v>oryginalny</v>
      </c>
    </row>
    <row r="46" spans="1:12" ht="15">
      <c r="A46" s="3">
        <v>42</v>
      </c>
      <c r="B46" s="20" t="s">
        <v>60</v>
      </c>
      <c r="C46" s="4" t="s">
        <v>56</v>
      </c>
      <c r="D46" s="4">
        <v>20</v>
      </c>
      <c r="E46" s="18">
        <v>1.39</v>
      </c>
      <c r="F46" s="13">
        <f t="shared" si="3"/>
        <v>27.799999999999997</v>
      </c>
      <c r="G46" s="13">
        <f t="shared" si="4"/>
        <v>34.193999999999996</v>
      </c>
      <c r="H46" s="19"/>
      <c r="I46" s="19"/>
      <c r="J46" s="19"/>
      <c r="K46" s="1">
        <v>0</v>
      </c>
      <c r="L46" s="17" t="str">
        <f t="shared" si="5"/>
        <v>oryginalny</v>
      </c>
    </row>
    <row r="47" spans="1:12" ht="15">
      <c r="A47" s="3">
        <v>43</v>
      </c>
      <c r="B47" s="20" t="s">
        <v>61</v>
      </c>
      <c r="C47" s="4" t="s">
        <v>56</v>
      </c>
      <c r="D47" s="4">
        <v>10</v>
      </c>
      <c r="E47" s="18">
        <v>2.33</v>
      </c>
      <c r="F47" s="13">
        <f t="shared" si="3"/>
        <v>23.3</v>
      </c>
      <c r="G47" s="13">
        <f t="shared" si="4"/>
        <v>28.658999999999999</v>
      </c>
      <c r="H47" s="19"/>
      <c r="I47" s="19"/>
      <c r="J47" s="19"/>
      <c r="K47" s="1">
        <v>0</v>
      </c>
      <c r="L47" s="17" t="str">
        <f t="shared" si="5"/>
        <v>oryginalny</v>
      </c>
    </row>
    <row r="48" spans="1:12" ht="15">
      <c r="A48" s="3">
        <v>44</v>
      </c>
      <c r="B48" s="20" t="s">
        <v>62</v>
      </c>
      <c r="C48" s="4" t="s">
        <v>56</v>
      </c>
      <c r="D48" s="4">
        <v>1</v>
      </c>
      <c r="E48" s="18">
        <v>1.25</v>
      </c>
      <c r="F48" s="13">
        <f t="shared" si="3"/>
        <v>1.25</v>
      </c>
      <c r="G48" s="13">
        <f t="shared" si="4"/>
        <v>1.5375000000000001</v>
      </c>
      <c r="H48" s="19"/>
      <c r="I48" s="19"/>
      <c r="J48" s="19"/>
      <c r="K48" s="1">
        <v>0</v>
      </c>
      <c r="L48" s="17" t="str">
        <f t="shared" si="5"/>
        <v>oryginalny</v>
      </c>
    </row>
    <row r="49" spans="1:12" ht="15">
      <c r="A49" s="3">
        <v>45</v>
      </c>
      <c r="B49" s="20" t="s">
        <v>63</v>
      </c>
      <c r="C49" s="4" t="s">
        <v>28</v>
      </c>
      <c r="D49" s="4">
        <v>5</v>
      </c>
      <c r="E49" s="18">
        <v>0.34</v>
      </c>
      <c r="F49" s="13">
        <f t="shared" si="3"/>
        <v>1.7000000000000002</v>
      </c>
      <c r="G49" s="13">
        <f t="shared" si="4"/>
        <v>2.0910000000000002</v>
      </c>
      <c r="H49" s="19"/>
      <c r="I49" s="19"/>
      <c r="J49" s="19"/>
      <c r="K49" s="1">
        <v>0</v>
      </c>
      <c r="L49" s="17" t="str">
        <f t="shared" si="5"/>
        <v>oryginalny</v>
      </c>
    </row>
    <row r="50" spans="1:12" ht="15">
      <c r="A50" s="3">
        <v>46</v>
      </c>
      <c r="B50" s="20" t="s">
        <v>64</v>
      </c>
      <c r="C50" s="4" t="s">
        <v>20</v>
      </c>
      <c r="D50" s="4">
        <v>30</v>
      </c>
      <c r="E50" s="18">
        <v>1.03</v>
      </c>
      <c r="F50" s="13">
        <f t="shared" si="3"/>
        <v>30.900000000000002</v>
      </c>
      <c r="G50" s="13">
        <f t="shared" si="4"/>
        <v>38.007000000000005</v>
      </c>
      <c r="H50" s="19"/>
      <c r="I50" s="19"/>
      <c r="J50" s="19"/>
      <c r="K50" s="1">
        <v>0</v>
      </c>
      <c r="L50" s="17" t="str">
        <f t="shared" si="5"/>
        <v>oryginalny</v>
      </c>
    </row>
    <row r="51" spans="1:12" ht="30">
      <c r="A51" s="3">
        <v>47</v>
      </c>
      <c r="B51" s="20" t="s">
        <v>65</v>
      </c>
      <c r="C51" s="4" t="s">
        <v>66</v>
      </c>
      <c r="D51" s="4">
        <v>20</v>
      </c>
      <c r="E51" s="18">
        <v>16.37</v>
      </c>
      <c r="F51" s="13">
        <f t="shared" si="3"/>
        <v>327.40000000000003</v>
      </c>
      <c r="G51" s="13">
        <f t="shared" si="4"/>
        <v>402.70200000000006</v>
      </c>
      <c r="H51" s="19"/>
      <c r="I51" s="19"/>
      <c r="J51" s="19"/>
      <c r="K51" s="1">
        <v>0</v>
      </c>
      <c r="L51" s="17" t="str">
        <f t="shared" si="5"/>
        <v>oryginalny</v>
      </c>
    </row>
    <row r="52" spans="1:12" ht="15">
      <c r="A52" s="3">
        <v>48</v>
      </c>
      <c r="B52" s="20" t="s">
        <v>67</v>
      </c>
      <c r="C52" s="4" t="s">
        <v>20</v>
      </c>
      <c r="D52" s="4">
        <v>100</v>
      </c>
      <c r="E52" s="18">
        <v>7.18</v>
      </c>
      <c r="F52" s="13">
        <f t="shared" si="3"/>
        <v>718</v>
      </c>
      <c r="G52" s="13">
        <f t="shared" si="4"/>
        <v>883.14</v>
      </c>
      <c r="H52" s="19"/>
      <c r="I52" s="19"/>
      <c r="J52" s="19"/>
      <c r="K52" s="1">
        <v>0</v>
      </c>
      <c r="L52" s="17" t="str">
        <f t="shared" si="5"/>
        <v>oryginalny</v>
      </c>
    </row>
    <row r="53" spans="1:12" ht="15">
      <c r="A53" s="3">
        <v>49</v>
      </c>
      <c r="B53" s="20" t="s">
        <v>68</v>
      </c>
      <c r="C53" s="4" t="s">
        <v>20</v>
      </c>
      <c r="D53" s="4">
        <v>10</v>
      </c>
      <c r="E53" s="18">
        <v>5.63</v>
      </c>
      <c r="F53" s="13">
        <f t="shared" si="3"/>
        <v>56.3</v>
      </c>
      <c r="G53" s="13">
        <f t="shared" si="4"/>
        <v>69.248999999999995</v>
      </c>
      <c r="H53" s="19"/>
      <c r="I53" s="19"/>
      <c r="J53" s="19"/>
      <c r="K53" s="1">
        <v>0</v>
      </c>
      <c r="L53" s="17" t="str">
        <f t="shared" si="5"/>
        <v>oryginalny</v>
      </c>
    </row>
    <row r="54" spans="1:12" ht="33.75" customHeight="1">
      <c r="A54" s="3">
        <v>50</v>
      </c>
      <c r="B54" s="20" t="s">
        <v>69</v>
      </c>
      <c r="C54" s="4" t="s">
        <v>20</v>
      </c>
      <c r="D54" s="4">
        <v>20</v>
      </c>
      <c r="E54" s="18">
        <v>0.31</v>
      </c>
      <c r="F54" s="13">
        <f t="shared" si="3"/>
        <v>6.2</v>
      </c>
      <c r="G54" s="13">
        <f t="shared" si="4"/>
        <v>7.6260000000000003</v>
      </c>
      <c r="H54" s="19"/>
      <c r="I54" s="19"/>
      <c r="J54" s="19"/>
      <c r="K54" s="1">
        <v>0</v>
      </c>
      <c r="L54" s="17" t="str">
        <f t="shared" si="5"/>
        <v>oryginalny</v>
      </c>
    </row>
    <row r="55" spans="1:12" ht="30">
      <c r="A55" s="3">
        <v>51</v>
      </c>
      <c r="B55" s="20" t="s">
        <v>70</v>
      </c>
      <c r="C55" s="4" t="s">
        <v>12</v>
      </c>
      <c r="D55" s="4">
        <v>50</v>
      </c>
      <c r="E55" s="18">
        <v>5</v>
      </c>
      <c r="F55" s="13">
        <f t="shared" si="3"/>
        <v>250</v>
      </c>
      <c r="G55" s="13">
        <f t="shared" si="4"/>
        <v>307.5</v>
      </c>
      <c r="H55" s="19"/>
      <c r="I55" s="19"/>
      <c r="J55" s="19"/>
      <c r="K55" s="1">
        <v>0</v>
      </c>
      <c r="L55" s="17" t="str">
        <f t="shared" si="5"/>
        <v>oryginalny</v>
      </c>
    </row>
    <row r="56" spans="1:12" ht="30">
      <c r="A56" s="3">
        <v>52</v>
      </c>
      <c r="B56" s="20" t="s">
        <v>71</v>
      </c>
      <c r="C56" s="4" t="s">
        <v>20</v>
      </c>
      <c r="D56" s="4">
        <v>54</v>
      </c>
      <c r="E56" s="18">
        <v>0.28000000000000003</v>
      </c>
      <c r="F56" s="13">
        <f t="shared" si="3"/>
        <v>15.120000000000001</v>
      </c>
      <c r="G56" s="13">
        <f t="shared" si="4"/>
        <v>18.5976</v>
      </c>
      <c r="H56" s="19"/>
      <c r="I56" s="19"/>
      <c r="J56" s="19"/>
      <c r="K56" s="1">
        <v>0</v>
      </c>
      <c r="L56" s="17" t="str">
        <f t="shared" si="5"/>
        <v>oryginalny</v>
      </c>
    </row>
    <row r="57" spans="1:12" ht="15">
      <c r="A57" s="3">
        <v>53</v>
      </c>
      <c r="B57" s="20" t="s">
        <v>72</v>
      </c>
      <c r="C57" s="4" t="s">
        <v>73</v>
      </c>
      <c r="D57" s="4">
        <v>5</v>
      </c>
      <c r="E57" s="18">
        <v>1.54</v>
      </c>
      <c r="F57" s="13">
        <f t="shared" si="3"/>
        <v>7.7</v>
      </c>
      <c r="G57" s="13">
        <f t="shared" si="4"/>
        <v>9.4710000000000001</v>
      </c>
      <c r="H57" s="19"/>
      <c r="I57" s="19"/>
      <c r="J57" s="19"/>
      <c r="K57" s="1">
        <v>0</v>
      </c>
      <c r="L57" s="17" t="str">
        <f t="shared" si="5"/>
        <v>oryginalny</v>
      </c>
    </row>
    <row r="58" spans="1:12" ht="45">
      <c r="A58" s="3">
        <v>54</v>
      </c>
      <c r="B58" s="20" t="s">
        <v>74</v>
      </c>
      <c r="C58" s="4" t="s">
        <v>20</v>
      </c>
      <c r="D58" s="4">
        <v>16</v>
      </c>
      <c r="E58" s="18">
        <v>6.6</v>
      </c>
      <c r="F58" s="13">
        <f t="shared" si="3"/>
        <v>105.6</v>
      </c>
      <c r="G58" s="13">
        <f t="shared" si="4"/>
        <v>129.88800000000001</v>
      </c>
      <c r="H58" s="19"/>
      <c r="I58" s="19"/>
      <c r="J58" s="19"/>
      <c r="K58" s="1">
        <v>0</v>
      </c>
      <c r="L58" s="17" t="str">
        <f t="shared" si="5"/>
        <v>oryginalny</v>
      </c>
    </row>
    <row r="59" spans="1:12" ht="34.5" customHeight="1">
      <c r="A59" s="3">
        <v>55</v>
      </c>
      <c r="B59" s="20" t="s">
        <v>75</v>
      </c>
      <c r="C59" s="4" t="s">
        <v>20</v>
      </c>
      <c r="D59" s="4">
        <v>20</v>
      </c>
      <c r="E59" s="18">
        <v>6.6</v>
      </c>
      <c r="F59" s="13">
        <f t="shared" si="3"/>
        <v>132</v>
      </c>
      <c r="G59" s="13">
        <f t="shared" si="4"/>
        <v>162.35999999999999</v>
      </c>
      <c r="H59" s="19"/>
      <c r="I59" s="19"/>
      <c r="J59" s="19"/>
      <c r="K59" s="1">
        <v>0</v>
      </c>
      <c r="L59" s="17" t="str">
        <f t="shared" si="5"/>
        <v>oryginalny</v>
      </c>
    </row>
    <row r="60" spans="1:12" ht="15">
      <c r="A60" s="3">
        <v>56</v>
      </c>
      <c r="B60" s="20" t="s">
        <v>76</v>
      </c>
      <c r="C60" s="4" t="s">
        <v>20</v>
      </c>
      <c r="D60" s="4">
        <v>40</v>
      </c>
      <c r="E60" s="18">
        <v>1.34</v>
      </c>
      <c r="F60" s="13">
        <f t="shared" si="3"/>
        <v>53.6</v>
      </c>
      <c r="G60" s="13">
        <f t="shared" si="4"/>
        <v>65.927999999999997</v>
      </c>
      <c r="H60" s="19"/>
      <c r="I60" s="19"/>
      <c r="J60" s="19"/>
      <c r="K60" s="1">
        <v>0</v>
      </c>
      <c r="L60" s="17" t="str">
        <f t="shared" si="5"/>
        <v>oryginalny</v>
      </c>
    </row>
    <row r="61" spans="1:12" ht="30">
      <c r="A61" s="3">
        <v>57</v>
      </c>
      <c r="B61" s="20" t="s">
        <v>77</v>
      </c>
      <c r="C61" s="4" t="s">
        <v>50</v>
      </c>
      <c r="D61" s="4">
        <v>35</v>
      </c>
      <c r="E61" s="18">
        <v>1.1000000000000001</v>
      </c>
      <c r="F61" s="13">
        <f t="shared" si="3"/>
        <v>38.5</v>
      </c>
      <c r="G61" s="13">
        <f t="shared" si="4"/>
        <v>47.354999999999997</v>
      </c>
      <c r="H61" s="19"/>
      <c r="I61" s="19"/>
      <c r="J61" s="19"/>
      <c r="K61" s="1">
        <v>0</v>
      </c>
      <c r="L61" s="17" t="str">
        <f t="shared" si="5"/>
        <v>oryginalny</v>
      </c>
    </row>
    <row r="62" spans="1:12" ht="15">
      <c r="A62" s="3">
        <v>58</v>
      </c>
      <c r="B62" s="20" t="s">
        <v>78</v>
      </c>
      <c r="C62" s="4" t="s">
        <v>20</v>
      </c>
      <c r="D62" s="4">
        <v>350</v>
      </c>
      <c r="E62" s="18">
        <v>0.48</v>
      </c>
      <c r="F62" s="13">
        <f t="shared" si="3"/>
        <v>168</v>
      </c>
      <c r="G62" s="13">
        <f t="shared" si="4"/>
        <v>206.64</v>
      </c>
      <c r="H62" s="19"/>
      <c r="I62" s="19"/>
      <c r="J62" s="19"/>
      <c r="K62" s="1">
        <v>0</v>
      </c>
      <c r="L62" s="17" t="str">
        <f t="shared" si="5"/>
        <v>oryginalny</v>
      </c>
    </row>
    <row r="63" spans="1:12" ht="15">
      <c r="A63" s="3">
        <v>59</v>
      </c>
      <c r="B63" s="20" t="s">
        <v>79</v>
      </c>
      <c r="C63" s="4" t="s">
        <v>41</v>
      </c>
      <c r="D63" s="4">
        <v>30</v>
      </c>
      <c r="E63" s="18">
        <v>1.29</v>
      </c>
      <c r="F63" s="13">
        <f t="shared" si="3"/>
        <v>38.700000000000003</v>
      </c>
      <c r="G63" s="13">
        <f t="shared" si="4"/>
        <v>47.601000000000006</v>
      </c>
      <c r="H63" s="19"/>
      <c r="I63" s="19"/>
      <c r="J63" s="19"/>
      <c r="K63" s="1">
        <v>0</v>
      </c>
      <c r="L63" s="17" t="str">
        <f t="shared" si="5"/>
        <v>oryginalny</v>
      </c>
    </row>
    <row r="64" spans="1:12" ht="15">
      <c r="A64" s="3">
        <v>60</v>
      </c>
      <c r="B64" s="20" t="s">
        <v>80</v>
      </c>
      <c r="C64" s="4" t="s">
        <v>41</v>
      </c>
      <c r="D64" s="4">
        <v>10</v>
      </c>
      <c r="E64" s="18">
        <v>1.29</v>
      </c>
      <c r="F64" s="13">
        <f t="shared" si="3"/>
        <v>12.9</v>
      </c>
      <c r="G64" s="13">
        <f t="shared" si="4"/>
        <v>15.867000000000001</v>
      </c>
      <c r="H64" s="19"/>
      <c r="I64" s="19"/>
      <c r="J64" s="19"/>
      <c r="K64" s="1">
        <v>0</v>
      </c>
      <c r="L64" s="17" t="str">
        <f t="shared" si="5"/>
        <v>oryginalny</v>
      </c>
    </row>
    <row r="65" spans="1:12" ht="15">
      <c r="A65" s="3">
        <v>61</v>
      </c>
      <c r="B65" s="20" t="s">
        <v>81</v>
      </c>
      <c r="C65" s="4" t="s">
        <v>41</v>
      </c>
      <c r="D65" s="4">
        <v>15</v>
      </c>
      <c r="E65" s="18">
        <v>1.08</v>
      </c>
      <c r="F65" s="13">
        <f t="shared" si="3"/>
        <v>16.200000000000003</v>
      </c>
      <c r="G65" s="13">
        <f t="shared" si="4"/>
        <v>19.926000000000002</v>
      </c>
      <c r="H65" s="19"/>
      <c r="I65" s="19"/>
      <c r="J65" s="19"/>
      <c r="K65" s="1">
        <v>0</v>
      </c>
      <c r="L65" s="17" t="str">
        <f t="shared" si="5"/>
        <v>oryginalny</v>
      </c>
    </row>
    <row r="66" spans="1:12" ht="15">
      <c r="A66" s="3">
        <v>62</v>
      </c>
      <c r="B66" s="20" t="s">
        <v>82</v>
      </c>
      <c r="C66" s="4" t="s">
        <v>20</v>
      </c>
      <c r="D66" s="4">
        <v>50</v>
      </c>
      <c r="E66" s="18">
        <v>1.02</v>
      </c>
      <c r="F66" s="13">
        <f t="shared" si="3"/>
        <v>51</v>
      </c>
      <c r="G66" s="13">
        <f t="shared" si="4"/>
        <v>62.73</v>
      </c>
      <c r="H66" s="19"/>
      <c r="I66" s="19"/>
      <c r="J66" s="19"/>
      <c r="K66" s="1">
        <v>0</v>
      </c>
      <c r="L66" s="17" t="str">
        <f t="shared" si="5"/>
        <v>oryginalny</v>
      </c>
    </row>
    <row r="67" spans="1:12" ht="15">
      <c r="A67" s="3">
        <v>63</v>
      </c>
      <c r="B67" s="20" t="s">
        <v>83</v>
      </c>
      <c r="C67" s="4" t="s">
        <v>20</v>
      </c>
      <c r="D67" s="4">
        <v>160</v>
      </c>
      <c r="E67" s="18">
        <v>0.32</v>
      </c>
      <c r="F67" s="13">
        <f t="shared" si="3"/>
        <v>51.2</v>
      </c>
      <c r="G67" s="13">
        <f t="shared" si="4"/>
        <v>62.975999999999999</v>
      </c>
      <c r="H67" s="19"/>
      <c r="I67" s="19"/>
      <c r="J67" s="19"/>
      <c r="K67" s="1">
        <v>0</v>
      </c>
      <c r="L67" s="17" t="str">
        <f t="shared" si="5"/>
        <v>oryginalny</v>
      </c>
    </row>
    <row r="68" spans="1:12" ht="45">
      <c r="A68" s="3">
        <v>64</v>
      </c>
      <c r="B68" s="20" t="s">
        <v>84</v>
      </c>
      <c r="C68" s="4" t="s">
        <v>20</v>
      </c>
      <c r="D68" s="4">
        <v>50</v>
      </c>
      <c r="E68" s="18">
        <v>0.56000000000000005</v>
      </c>
      <c r="F68" s="13">
        <f t="shared" si="3"/>
        <v>28.000000000000004</v>
      </c>
      <c r="G68" s="13">
        <f t="shared" si="4"/>
        <v>34.440000000000005</v>
      </c>
      <c r="H68" s="19"/>
      <c r="I68" s="19"/>
      <c r="J68" s="19"/>
      <c r="K68" s="1">
        <v>0</v>
      </c>
      <c r="L68" s="17" t="str">
        <f t="shared" si="5"/>
        <v>oryginalny</v>
      </c>
    </row>
    <row r="69" spans="1:12" ht="15">
      <c r="A69" s="3">
        <v>65</v>
      </c>
      <c r="B69" s="20" t="s">
        <v>85</v>
      </c>
      <c r="C69" s="4" t="s">
        <v>41</v>
      </c>
      <c r="D69" s="4">
        <v>5</v>
      </c>
      <c r="E69" s="18">
        <v>1</v>
      </c>
      <c r="F69" s="13">
        <f t="shared" ref="F69:F100" si="6">E69*D69</f>
        <v>5</v>
      </c>
      <c r="G69" s="13">
        <f t="shared" ref="G69:G100" si="7">F69*1.23</f>
        <v>6.15</v>
      </c>
      <c r="H69" s="19"/>
      <c r="I69" s="19"/>
      <c r="J69" s="19"/>
      <c r="K69" s="1">
        <v>0</v>
      </c>
      <c r="L69" s="17" t="str">
        <f t="shared" ref="L69:L100" si="8">IF(H69="z","równoważny","oryginalny")</f>
        <v>oryginalny</v>
      </c>
    </row>
    <row r="70" spans="1:12" ht="15">
      <c r="A70" s="3">
        <v>66</v>
      </c>
      <c r="B70" s="20" t="s">
        <v>86</v>
      </c>
      <c r="C70" s="4" t="s">
        <v>20</v>
      </c>
      <c r="D70" s="4">
        <v>100</v>
      </c>
      <c r="E70" s="18">
        <v>4.59</v>
      </c>
      <c r="F70" s="13">
        <f t="shared" si="6"/>
        <v>459</v>
      </c>
      <c r="G70" s="13">
        <f t="shared" si="7"/>
        <v>564.56999999999994</v>
      </c>
      <c r="H70" s="19"/>
      <c r="I70" s="19"/>
      <c r="J70" s="19"/>
      <c r="K70" s="1">
        <v>0</v>
      </c>
      <c r="L70" s="17" t="str">
        <f t="shared" si="8"/>
        <v>oryginalny</v>
      </c>
    </row>
    <row r="71" spans="1:12" ht="15">
      <c r="A71" s="3">
        <v>67</v>
      </c>
      <c r="B71" s="20" t="s">
        <v>87</v>
      </c>
      <c r="C71" s="4" t="s">
        <v>20</v>
      </c>
      <c r="D71" s="4">
        <v>130</v>
      </c>
      <c r="E71" s="18">
        <v>3.14</v>
      </c>
      <c r="F71" s="13">
        <f t="shared" si="6"/>
        <v>408.2</v>
      </c>
      <c r="G71" s="13">
        <f t="shared" si="7"/>
        <v>502.08599999999996</v>
      </c>
      <c r="H71" s="19"/>
      <c r="I71" s="19"/>
      <c r="J71" s="19"/>
      <c r="K71" s="1">
        <v>0</v>
      </c>
      <c r="L71" s="17" t="str">
        <f t="shared" si="8"/>
        <v>oryginalny</v>
      </c>
    </row>
    <row r="72" spans="1:12" ht="15">
      <c r="A72" s="3">
        <v>68</v>
      </c>
      <c r="B72" s="20" t="s">
        <v>88</v>
      </c>
      <c r="C72" s="4" t="s">
        <v>20</v>
      </c>
      <c r="D72" s="4">
        <v>30</v>
      </c>
      <c r="E72" s="18">
        <v>2.5</v>
      </c>
      <c r="F72" s="13">
        <f t="shared" si="6"/>
        <v>75</v>
      </c>
      <c r="G72" s="13">
        <f t="shared" si="7"/>
        <v>92.25</v>
      </c>
      <c r="H72" s="19"/>
      <c r="I72" s="19"/>
      <c r="J72" s="19"/>
      <c r="K72" s="1">
        <v>0</v>
      </c>
      <c r="L72" s="17" t="str">
        <f t="shared" si="8"/>
        <v>oryginalny</v>
      </c>
    </row>
    <row r="73" spans="1:12" ht="15">
      <c r="A73" s="3">
        <v>69</v>
      </c>
      <c r="B73" s="20" t="s">
        <v>89</v>
      </c>
      <c r="C73" s="4" t="s">
        <v>20</v>
      </c>
      <c r="D73" s="4">
        <v>15</v>
      </c>
      <c r="E73" s="18">
        <v>1.56</v>
      </c>
      <c r="F73" s="13">
        <f t="shared" si="6"/>
        <v>23.400000000000002</v>
      </c>
      <c r="G73" s="13">
        <f t="shared" si="7"/>
        <v>28.782000000000004</v>
      </c>
      <c r="H73" s="19"/>
      <c r="I73" s="19"/>
      <c r="J73" s="19"/>
      <c r="K73" s="1">
        <v>0</v>
      </c>
      <c r="L73" s="17" t="str">
        <f t="shared" si="8"/>
        <v>oryginalny</v>
      </c>
    </row>
    <row r="74" spans="1:12" ht="15">
      <c r="A74" s="3">
        <v>70</v>
      </c>
      <c r="B74" s="20" t="s">
        <v>90</v>
      </c>
      <c r="C74" s="4" t="s">
        <v>20</v>
      </c>
      <c r="D74" s="4">
        <v>40</v>
      </c>
      <c r="E74" s="18">
        <v>2.61</v>
      </c>
      <c r="F74" s="13">
        <f t="shared" si="6"/>
        <v>104.39999999999999</v>
      </c>
      <c r="G74" s="13">
        <f t="shared" si="7"/>
        <v>128.41199999999998</v>
      </c>
      <c r="H74" s="19"/>
      <c r="I74" s="19"/>
      <c r="J74" s="19"/>
      <c r="K74" s="1">
        <v>0</v>
      </c>
      <c r="L74" s="17" t="str">
        <f t="shared" si="8"/>
        <v>oryginalny</v>
      </c>
    </row>
    <row r="75" spans="1:12" ht="15">
      <c r="A75" s="3">
        <v>71</v>
      </c>
      <c r="B75" s="20" t="s">
        <v>91</v>
      </c>
      <c r="C75" s="4" t="s">
        <v>20</v>
      </c>
      <c r="D75" s="4">
        <v>50</v>
      </c>
      <c r="E75" s="18">
        <v>1.72</v>
      </c>
      <c r="F75" s="13">
        <f t="shared" si="6"/>
        <v>86</v>
      </c>
      <c r="G75" s="13">
        <f t="shared" si="7"/>
        <v>105.78</v>
      </c>
      <c r="H75" s="19"/>
      <c r="I75" s="19"/>
      <c r="J75" s="19"/>
      <c r="K75" s="1">
        <v>0</v>
      </c>
      <c r="L75" s="17" t="str">
        <f t="shared" si="8"/>
        <v>oryginalny</v>
      </c>
    </row>
    <row r="76" spans="1:12" ht="15">
      <c r="A76" s="3">
        <v>72</v>
      </c>
      <c r="B76" s="20" t="s">
        <v>92</v>
      </c>
      <c r="C76" s="4" t="s">
        <v>20</v>
      </c>
      <c r="D76" s="4">
        <v>3</v>
      </c>
      <c r="E76" s="18">
        <v>6.59</v>
      </c>
      <c r="F76" s="13">
        <f t="shared" si="6"/>
        <v>19.77</v>
      </c>
      <c r="G76" s="13">
        <f t="shared" si="7"/>
        <v>24.3171</v>
      </c>
      <c r="H76" s="19"/>
      <c r="I76" s="19"/>
      <c r="J76" s="19"/>
      <c r="K76" s="1">
        <v>0</v>
      </c>
      <c r="L76" s="17" t="str">
        <f t="shared" si="8"/>
        <v>oryginalny</v>
      </c>
    </row>
    <row r="77" spans="1:12" ht="16.5" customHeight="1">
      <c r="A77" s="3">
        <v>73</v>
      </c>
      <c r="B77" s="20" t="s">
        <v>93</v>
      </c>
      <c r="C77" s="4" t="s">
        <v>20</v>
      </c>
      <c r="D77" s="4">
        <v>3</v>
      </c>
      <c r="E77" s="18">
        <v>3.25</v>
      </c>
      <c r="F77" s="13">
        <f t="shared" si="6"/>
        <v>9.75</v>
      </c>
      <c r="G77" s="13">
        <f t="shared" si="7"/>
        <v>11.9925</v>
      </c>
      <c r="H77" s="19"/>
      <c r="I77" s="19"/>
      <c r="J77" s="19"/>
      <c r="K77" s="1">
        <v>0</v>
      </c>
      <c r="L77" s="17" t="str">
        <f t="shared" si="8"/>
        <v>oryginalny</v>
      </c>
    </row>
    <row r="78" spans="1:12" ht="15">
      <c r="A78" s="3">
        <v>74</v>
      </c>
      <c r="B78" s="20" t="s">
        <v>94</v>
      </c>
      <c r="C78" s="4" t="s">
        <v>20</v>
      </c>
      <c r="D78" s="4">
        <v>150</v>
      </c>
      <c r="E78" s="18">
        <v>0.21</v>
      </c>
      <c r="F78" s="13">
        <f t="shared" si="6"/>
        <v>31.5</v>
      </c>
      <c r="G78" s="13">
        <f t="shared" si="7"/>
        <v>38.744999999999997</v>
      </c>
      <c r="H78" s="19"/>
      <c r="I78" s="19"/>
      <c r="J78" s="19"/>
      <c r="K78" s="1">
        <v>0</v>
      </c>
      <c r="L78" s="17" t="str">
        <f t="shared" si="8"/>
        <v>oryginalny</v>
      </c>
    </row>
    <row r="79" spans="1:12" ht="15">
      <c r="A79" s="3">
        <v>75</v>
      </c>
      <c r="B79" s="20" t="s">
        <v>95</v>
      </c>
      <c r="C79" s="4" t="s">
        <v>96</v>
      </c>
      <c r="D79" s="4">
        <v>5</v>
      </c>
      <c r="E79" s="18">
        <v>0.78</v>
      </c>
      <c r="F79" s="13">
        <f t="shared" si="6"/>
        <v>3.9000000000000004</v>
      </c>
      <c r="G79" s="13">
        <f t="shared" si="7"/>
        <v>4.7970000000000006</v>
      </c>
      <c r="H79" s="19"/>
      <c r="I79" s="19"/>
      <c r="J79" s="19"/>
      <c r="K79" s="1">
        <v>0</v>
      </c>
      <c r="L79" s="17" t="str">
        <f t="shared" si="8"/>
        <v>oryginalny</v>
      </c>
    </row>
    <row r="80" spans="1:12" ht="15">
      <c r="A80" s="3">
        <v>76</v>
      </c>
      <c r="B80" s="20" t="s">
        <v>97</v>
      </c>
      <c r="C80" s="4" t="s">
        <v>96</v>
      </c>
      <c r="D80" s="4">
        <v>5</v>
      </c>
      <c r="E80" s="18">
        <v>1.28</v>
      </c>
      <c r="F80" s="13">
        <f t="shared" si="6"/>
        <v>6.4</v>
      </c>
      <c r="G80" s="13">
        <f t="shared" si="7"/>
        <v>7.8719999999999999</v>
      </c>
      <c r="H80" s="19"/>
      <c r="I80" s="19"/>
      <c r="J80" s="19"/>
      <c r="K80" s="1">
        <v>0</v>
      </c>
      <c r="L80" s="17" t="str">
        <f t="shared" si="8"/>
        <v>oryginalny</v>
      </c>
    </row>
    <row r="81" spans="1:12" ht="15">
      <c r="A81" s="3">
        <v>77</v>
      </c>
      <c r="B81" s="20" t="s">
        <v>98</v>
      </c>
      <c r="C81" s="4" t="s">
        <v>99</v>
      </c>
      <c r="D81" s="4">
        <v>5</v>
      </c>
      <c r="E81" s="18">
        <v>1.63</v>
      </c>
      <c r="F81" s="13">
        <f t="shared" si="6"/>
        <v>8.1499999999999986</v>
      </c>
      <c r="G81" s="13">
        <f t="shared" si="7"/>
        <v>10.024499999999998</v>
      </c>
      <c r="H81" s="19"/>
      <c r="I81" s="19"/>
      <c r="J81" s="19"/>
      <c r="K81" s="1">
        <v>0</v>
      </c>
      <c r="L81" s="17" t="str">
        <f t="shared" si="8"/>
        <v>oryginalny</v>
      </c>
    </row>
    <row r="82" spans="1:12" ht="15">
      <c r="A82" s="3">
        <v>78</v>
      </c>
      <c r="B82" s="20" t="s">
        <v>100</v>
      </c>
      <c r="C82" s="4" t="s">
        <v>96</v>
      </c>
      <c r="D82" s="4">
        <v>5</v>
      </c>
      <c r="E82" s="18">
        <v>2.76</v>
      </c>
      <c r="F82" s="13">
        <f t="shared" si="6"/>
        <v>13.799999999999999</v>
      </c>
      <c r="G82" s="13">
        <f t="shared" si="7"/>
        <v>16.974</v>
      </c>
      <c r="H82" s="19"/>
      <c r="I82" s="19"/>
      <c r="J82" s="19"/>
      <c r="K82" s="1">
        <v>0</v>
      </c>
      <c r="L82" s="17" t="str">
        <f t="shared" si="8"/>
        <v>oryginalny</v>
      </c>
    </row>
    <row r="83" spans="1:12" ht="15">
      <c r="A83" s="3">
        <v>79</v>
      </c>
      <c r="B83" s="20" t="s">
        <v>101</v>
      </c>
      <c r="C83" s="4" t="s">
        <v>20</v>
      </c>
      <c r="D83" s="4">
        <v>20</v>
      </c>
      <c r="E83" s="18">
        <v>0.55000000000000004</v>
      </c>
      <c r="F83" s="13">
        <f t="shared" si="6"/>
        <v>11</v>
      </c>
      <c r="G83" s="13">
        <f t="shared" si="7"/>
        <v>13.53</v>
      </c>
      <c r="H83" s="19"/>
      <c r="I83" s="19"/>
      <c r="J83" s="19"/>
      <c r="K83" s="1">
        <v>0</v>
      </c>
      <c r="L83" s="17" t="str">
        <f t="shared" si="8"/>
        <v>oryginalny</v>
      </c>
    </row>
    <row r="84" spans="1:12" ht="30">
      <c r="A84" s="3">
        <v>80</v>
      </c>
      <c r="B84" s="20" t="s">
        <v>102</v>
      </c>
      <c r="C84" s="4" t="s">
        <v>20</v>
      </c>
      <c r="D84" s="4">
        <v>20</v>
      </c>
      <c r="E84" s="18">
        <v>0.41</v>
      </c>
      <c r="F84" s="13">
        <f t="shared" si="6"/>
        <v>8.1999999999999993</v>
      </c>
      <c r="G84" s="13">
        <f t="shared" si="7"/>
        <v>10.085999999999999</v>
      </c>
      <c r="H84" s="19"/>
      <c r="I84" s="19"/>
      <c r="J84" s="19"/>
      <c r="K84" s="1">
        <v>0</v>
      </c>
      <c r="L84" s="17" t="str">
        <f t="shared" si="8"/>
        <v>oryginalny</v>
      </c>
    </row>
    <row r="85" spans="1:12" ht="15">
      <c r="A85" s="3">
        <v>81</v>
      </c>
      <c r="B85" s="20" t="s">
        <v>103</v>
      </c>
      <c r="C85" s="4" t="s">
        <v>20</v>
      </c>
      <c r="D85" s="4">
        <v>20</v>
      </c>
      <c r="E85" s="18">
        <v>0.64</v>
      </c>
      <c r="F85" s="13">
        <f t="shared" si="6"/>
        <v>12.8</v>
      </c>
      <c r="G85" s="13">
        <f t="shared" si="7"/>
        <v>15.744</v>
      </c>
      <c r="H85" s="19"/>
      <c r="I85" s="19"/>
      <c r="J85" s="19"/>
      <c r="K85" s="1">
        <v>0</v>
      </c>
      <c r="L85" s="17" t="str">
        <f t="shared" si="8"/>
        <v>oryginalny</v>
      </c>
    </row>
    <row r="86" spans="1:12" ht="15">
      <c r="A86" s="3">
        <v>82</v>
      </c>
      <c r="B86" s="20" t="s">
        <v>104</v>
      </c>
      <c r="C86" s="4" t="s">
        <v>20</v>
      </c>
      <c r="D86" s="4">
        <v>8</v>
      </c>
      <c r="E86" s="18">
        <v>2.0099999999999998</v>
      </c>
      <c r="F86" s="13">
        <f t="shared" si="6"/>
        <v>16.079999999999998</v>
      </c>
      <c r="G86" s="13">
        <f t="shared" si="7"/>
        <v>19.778399999999998</v>
      </c>
      <c r="H86" s="19"/>
      <c r="I86" s="19"/>
      <c r="J86" s="19"/>
      <c r="K86" s="1">
        <v>0</v>
      </c>
      <c r="L86" s="17" t="str">
        <f t="shared" si="8"/>
        <v>oryginalny</v>
      </c>
    </row>
    <row r="87" spans="1:12" ht="15">
      <c r="A87" s="3">
        <v>83</v>
      </c>
      <c r="B87" s="20" t="s">
        <v>105</v>
      </c>
      <c r="C87" s="4" t="s">
        <v>20</v>
      </c>
      <c r="D87" s="4">
        <v>20</v>
      </c>
      <c r="E87" s="18">
        <v>1.71</v>
      </c>
      <c r="F87" s="13">
        <f t="shared" si="6"/>
        <v>34.200000000000003</v>
      </c>
      <c r="G87" s="13">
        <f t="shared" si="7"/>
        <v>42.066000000000003</v>
      </c>
      <c r="H87" s="19"/>
      <c r="I87" s="19"/>
      <c r="J87" s="19"/>
      <c r="K87" s="1">
        <v>0</v>
      </c>
      <c r="L87" s="17" t="str">
        <f t="shared" si="8"/>
        <v>oryginalny</v>
      </c>
    </row>
    <row r="88" spans="1:12" ht="15">
      <c r="A88" s="3">
        <v>84</v>
      </c>
      <c r="B88" s="20" t="s">
        <v>106</v>
      </c>
      <c r="C88" s="4" t="s">
        <v>20</v>
      </c>
      <c r="D88" s="4">
        <v>14</v>
      </c>
      <c r="E88" s="18">
        <v>1</v>
      </c>
      <c r="F88" s="13">
        <f t="shared" si="6"/>
        <v>14</v>
      </c>
      <c r="G88" s="13">
        <f t="shared" si="7"/>
        <v>17.22</v>
      </c>
      <c r="H88" s="19"/>
      <c r="I88" s="19"/>
      <c r="J88" s="19"/>
      <c r="K88" s="1">
        <v>0</v>
      </c>
      <c r="L88" s="17" t="str">
        <f t="shared" si="8"/>
        <v>oryginalny</v>
      </c>
    </row>
    <row r="89" spans="1:12" ht="15">
      <c r="A89" s="3">
        <v>85</v>
      </c>
      <c r="B89" s="20" t="s">
        <v>107</v>
      </c>
      <c r="C89" s="4" t="s">
        <v>20</v>
      </c>
      <c r="D89" s="4">
        <v>70</v>
      </c>
      <c r="E89" s="18">
        <v>1.49</v>
      </c>
      <c r="F89" s="13">
        <f t="shared" si="6"/>
        <v>104.3</v>
      </c>
      <c r="G89" s="13">
        <f t="shared" si="7"/>
        <v>128.28899999999999</v>
      </c>
      <c r="H89" s="19"/>
      <c r="I89" s="19"/>
      <c r="J89" s="19"/>
      <c r="K89" s="1">
        <v>0</v>
      </c>
      <c r="L89" s="17" t="str">
        <f t="shared" si="8"/>
        <v>oryginalny</v>
      </c>
    </row>
    <row r="90" spans="1:12" ht="15">
      <c r="A90" s="3">
        <v>86</v>
      </c>
      <c r="B90" s="20" t="s">
        <v>108</v>
      </c>
      <c r="C90" s="4" t="s">
        <v>20</v>
      </c>
      <c r="D90" s="4">
        <v>11</v>
      </c>
      <c r="E90" s="18">
        <v>0.5</v>
      </c>
      <c r="F90" s="13">
        <f t="shared" si="6"/>
        <v>5.5</v>
      </c>
      <c r="G90" s="13">
        <f t="shared" si="7"/>
        <v>6.7649999999999997</v>
      </c>
      <c r="H90" s="19"/>
      <c r="I90" s="19"/>
      <c r="J90" s="19"/>
      <c r="K90" s="1">
        <v>0</v>
      </c>
      <c r="L90" s="17" t="str">
        <f t="shared" si="8"/>
        <v>oryginalny</v>
      </c>
    </row>
    <row r="91" spans="1:12" ht="15">
      <c r="A91" s="3">
        <v>87</v>
      </c>
      <c r="B91" s="20" t="s">
        <v>109</v>
      </c>
      <c r="C91" s="4" t="s">
        <v>20</v>
      </c>
      <c r="D91" s="4">
        <v>50</v>
      </c>
      <c r="E91" s="18">
        <v>0.55000000000000004</v>
      </c>
      <c r="F91" s="13">
        <f t="shared" si="6"/>
        <v>27.500000000000004</v>
      </c>
      <c r="G91" s="13">
        <f t="shared" si="7"/>
        <v>33.825000000000003</v>
      </c>
      <c r="H91" s="23"/>
      <c r="I91" s="23"/>
      <c r="J91" s="23"/>
      <c r="K91" s="1">
        <v>0</v>
      </c>
      <c r="L91" s="17" t="str">
        <f t="shared" si="8"/>
        <v>oryginalny</v>
      </c>
    </row>
    <row r="92" spans="1:12" ht="31.5" customHeight="1">
      <c r="A92" s="3">
        <v>88</v>
      </c>
      <c r="B92" s="20" t="s">
        <v>110</v>
      </c>
      <c r="C92" s="4" t="s">
        <v>20</v>
      </c>
      <c r="D92" s="4">
        <v>17</v>
      </c>
      <c r="E92" s="18">
        <v>60</v>
      </c>
      <c r="F92" s="13">
        <f t="shared" si="6"/>
        <v>1020</v>
      </c>
      <c r="G92" s="13">
        <f t="shared" si="7"/>
        <v>1254.5999999999999</v>
      </c>
      <c r="H92" s="16" t="s">
        <v>111</v>
      </c>
      <c r="I92" s="16"/>
      <c r="J92" s="16"/>
      <c r="K92" s="1">
        <f t="shared" ref="K92:K98" si="9">J92/G92</f>
        <v>0</v>
      </c>
      <c r="L92" s="17" t="str">
        <f t="shared" si="8"/>
        <v>oryginalny</v>
      </c>
    </row>
    <row r="93" spans="1:12" ht="15">
      <c r="A93" s="3">
        <v>89</v>
      </c>
      <c r="B93" s="20" t="s">
        <v>112</v>
      </c>
      <c r="C93" s="4" t="s">
        <v>20</v>
      </c>
      <c r="D93" s="4">
        <v>5</v>
      </c>
      <c r="E93" s="18">
        <v>55</v>
      </c>
      <c r="F93" s="13">
        <f t="shared" si="6"/>
        <v>275</v>
      </c>
      <c r="G93" s="13">
        <f t="shared" si="7"/>
        <v>338.25</v>
      </c>
      <c r="H93" s="16" t="s">
        <v>111</v>
      </c>
      <c r="I93" s="16"/>
      <c r="J93" s="16"/>
      <c r="K93" s="1">
        <f t="shared" si="9"/>
        <v>0</v>
      </c>
      <c r="L93" s="17" t="str">
        <f t="shared" si="8"/>
        <v>oryginalny</v>
      </c>
    </row>
    <row r="94" spans="1:12" ht="15">
      <c r="A94" s="3">
        <v>90</v>
      </c>
      <c r="B94" s="20" t="s">
        <v>113</v>
      </c>
      <c r="C94" s="4" t="s">
        <v>20</v>
      </c>
      <c r="D94" s="4">
        <v>3</v>
      </c>
      <c r="E94" s="18">
        <v>71.5</v>
      </c>
      <c r="F94" s="13">
        <f t="shared" si="6"/>
        <v>214.5</v>
      </c>
      <c r="G94" s="13">
        <f t="shared" si="7"/>
        <v>263.83499999999998</v>
      </c>
      <c r="H94" s="16" t="s">
        <v>111</v>
      </c>
      <c r="I94" s="16"/>
      <c r="J94" s="16"/>
      <c r="K94" s="1">
        <f t="shared" si="9"/>
        <v>0</v>
      </c>
      <c r="L94" s="17" t="str">
        <f t="shared" si="8"/>
        <v>oryginalny</v>
      </c>
    </row>
    <row r="95" spans="1:12" ht="15">
      <c r="A95" s="3">
        <v>91</v>
      </c>
      <c r="B95" s="20" t="s">
        <v>114</v>
      </c>
      <c r="C95" s="4" t="s">
        <v>20</v>
      </c>
      <c r="D95" s="4">
        <v>2</v>
      </c>
      <c r="E95" s="18">
        <v>275</v>
      </c>
      <c r="F95" s="13">
        <f t="shared" si="6"/>
        <v>550</v>
      </c>
      <c r="G95" s="13">
        <f t="shared" si="7"/>
        <v>676.5</v>
      </c>
      <c r="H95" s="16" t="s">
        <v>111</v>
      </c>
      <c r="I95" s="16"/>
      <c r="J95" s="16"/>
      <c r="K95" s="1">
        <f t="shared" si="9"/>
        <v>0</v>
      </c>
      <c r="L95" s="17" t="str">
        <f t="shared" si="8"/>
        <v>oryginalny</v>
      </c>
    </row>
    <row r="96" spans="1:12" ht="15">
      <c r="A96" s="3">
        <v>92</v>
      </c>
      <c r="B96" s="20" t="s">
        <v>115</v>
      </c>
      <c r="C96" s="4" t="s">
        <v>20</v>
      </c>
      <c r="D96" s="4">
        <v>60</v>
      </c>
      <c r="E96" s="18">
        <v>218.9</v>
      </c>
      <c r="F96" s="13">
        <f t="shared" si="6"/>
        <v>13134</v>
      </c>
      <c r="G96" s="13">
        <f t="shared" si="7"/>
        <v>16154.82</v>
      </c>
      <c r="H96" s="16" t="s">
        <v>116</v>
      </c>
      <c r="I96" s="16">
        <v>8.4</v>
      </c>
      <c r="J96" s="16">
        <f>I96*1.23</f>
        <v>10.332000000000001</v>
      </c>
      <c r="K96" s="1">
        <f t="shared" si="9"/>
        <v>6.3956144358154419E-4</v>
      </c>
      <c r="L96" s="17" t="str">
        <f t="shared" si="8"/>
        <v>równoważny</v>
      </c>
    </row>
    <row r="97" spans="1:12" ht="15">
      <c r="A97" s="3">
        <v>93</v>
      </c>
      <c r="B97" s="20" t="s">
        <v>117</v>
      </c>
      <c r="C97" s="4" t="s">
        <v>20</v>
      </c>
      <c r="D97" s="4">
        <v>5</v>
      </c>
      <c r="E97" s="16">
        <v>215.6</v>
      </c>
      <c r="F97" s="13">
        <f t="shared" si="6"/>
        <v>1078</v>
      </c>
      <c r="G97" s="13">
        <f t="shared" si="7"/>
        <v>1325.94</v>
      </c>
      <c r="H97" s="16" t="s">
        <v>116</v>
      </c>
      <c r="I97" s="16">
        <v>8.4</v>
      </c>
      <c r="J97" s="16">
        <f>I97*1.23</f>
        <v>10.332000000000001</v>
      </c>
      <c r="K97" s="1">
        <f t="shared" si="9"/>
        <v>7.7922077922077922E-3</v>
      </c>
      <c r="L97" s="17" t="str">
        <f t="shared" si="8"/>
        <v>równoważny</v>
      </c>
    </row>
    <row r="98" spans="1:12" ht="15">
      <c r="A98" s="3">
        <v>94</v>
      </c>
      <c r="B98" s="20" t="s">
        <v>118</v>
      </c>
      <c r="C98" s="4" t="s">
        <v>20</v>
      </c>
      <c r="D98" s="4">
        <v>3</v>
      </c>
      <c r="E98" s="16">
        <v>275</v>
      </c>
      <c r="F98" s="13">
        <f t="shared" si="6"/>
        <v>825</v>
      </c>
      <c r="G98" s="13">
        <f t="shared" si="7"/>
        <v>1014.75</v>
      </c>
      <c r="H98" s="16" t="s">
        <v>116</v>
      </c>
      <c r="I98" s="16">
        <v>9.6</v>
      </c>
      <c r="J98" s="16">
        <f>I98*1.23</f>
        <v>11.808</v>
      </c>
      <c r="K98" s="1">
        <f t="shared" si="9"/>
        <v>1.1636363636363636E-2</v>
      </c>
      <c r="L98" s="17" t="str">
        <f t="shared" si="8"/>
        <v>równoważny</v>
      </c>
    </row>
    <row r="99" spans="1:12" ht="15">
      <c r="A99" s="3">
        <v>95</v>
      </c>
      <c r="B99" s="20" t="s">
        <v>119</v>
      </c>
      <c r="C99" s="4" t="s">
        <v>20</v>
      </c>
      <c r="D99" s="4">
        <v>20</v>
      </c>
      <c r="E99" s="16">
        <v>7.59</v>
      </c>
      <c r="F99" s="13">
        <f t="shared" si="6"/>
        <v>151.80000000000001</v>
      </c>
      <c r="G99" s="13">
        <f t="shared" si="7"/>
        <v>186.714</v>
      </c>
      <c r="H99" s="24"/>
      <c r="I99" s="24"/>
      <c r="J99" s="24"/>
      <c r="K99" s="1">
        <v>0</v>
      </c>
      <c r="L99" s="17" t="str">
        <f t="shared" si="8"/>
        <v>oryginalny</v>
      </c>
    </row>
    <row r="100" spans="1:12" ht="15">
      <c r="A100" s="3">
        <v>96</v>
      </c>
      <c r="B100" s="20" t="s">
        <v>120</v>
      </c>
      <c r="C100" s="4" t="s">
        <v>20</v>
      </c>
      <c r="D100" s="4">
        <v>15</v>
      </c>
      <c r="E100" s="16">
        <v>0.89</v>
      </c>
      <c r="F100" s="13">
        <f t="shared" si="6"/>
        <v>13.35</v>
      </c>
      <c r="G100" s="13">
        <f t="shared" si="7"/>
        <v>16.420500000000001</v>
      </c>
      <c r="H100" s="24"/>
      <c r="I100" s="24"/>
      <c r="J100" s="24"/>
      <c r="K100" s="1">
        <v>0</v>
      </c>
      <c r="L100" s="17" t="str">
        <f t="shared" si="8"/>
        <v>oryginalny</v>
      </c>
    </row>
    <row r="101" spans="1:12" ht="15">
      <c r="A101" s="3">
        <v>97</v>
      </c>
      <c r="B101" s="20" t="s">
        <v>121</v>
      </c>
      <c r="C101" s="4" t="s">
        <v>20</v>
      </c>
      <c r="D101" s="4">
        <v>10</v>
      </c>
      <c r="E101" s="16">
        <v>0.55000000000000004</v>
      </c>
      <c r="F101" s="13">
        <f t="shared" ref="F101:F132" si="10">E101*D101</f>
        <v>5.5</v>
      </c>
      <c r="G101" s="13">
        <f t="shared" ref="G101:G132" si="11">F101*1.23</f>
        <v>6.7649999999999997</v>
      </c>
      <c r="H101" s="24"/>
      <c r="I101" s="24"/>
      <c r="J101" s="24"/>
      <c r="K101" s="1">
        <v>0</v>
      </c>
      <c r="L101" s="17" t="str">
        <f t="shared" ref="L101:L132" si="12">IF(H101="z","równoważny","oryginalny")</f>
        <v>oryginalny</v>
      </c>
    </row>
    <row r="102" spans="1:12" ht="15">
      <c r="A102" s="3">
        <v>98</v>
      </c>
      <c r="B102" s="20" t="s">
        <v>122</v>
      </c>
      <c r="C102" s="4" t="s">
        <v>20</v>
      </c>
      <c r="D102" s="4">
        <v>5</v>
      </c>
      <c r="E102" s="16">
        <v>6.14</v>
      </c>
      <c r="F102" s="13">
        <f t="shared" si="10"/>
        <v>30.7</v>
      </c>
      <c r="G102" s="13">
        <f t="shared" si="11"/>
        <v>37.760999999999996</v>
      </c>
      <c r="H102" s="24"/>
      <c r="I102" s="24"/>
      <c r="J102" s="24"/>
      <c r="K102" s="1">
        <v>0</v>
      </c>
      <c r="L102" s="17" t="str">
        <f t="shared" si="12"/>
        <v>oryginalny</v>
      </c>
    </row>
    <row r="103" spans="1:12" ht="15">
      <c r="A103" s="3">
        <v>99</v>
      </c>
      <c r="B103" s="20" t="s">
        <v>123</v>
      </c>
      <c r="C103" s="4" t="s">
        <v>20</v>
      </c>
      <c r="D103" s="4">
        <v>5</v>
      </c>
      <c r="E103" s="16">
        <v>31.9</v>
      </c>
      <c r="F103" s="13">
        <f t="shared" si="10"/>
        <v>159.5</v>
      </c>
      <c r="G103" s="13">
        <f t="shared" si="11"/>
        <v>196.185</v>
      </c>
      <c r="H103" s="24"/>
      <c r="I103" s="24"/>
      <c r="J103" s="24"/>
      <c r="K103" s="1">
        <v>0</v>
      </c>
      <c r="L103" s="17" t="str">
        <f t="shared" si="12"/>
        <v>oryginalny</v>
      </c>
    </row>
    <row r="104" spans="1:12" ht="31.5" customHeight="1">
      <c r="A104" s="3">
        <v>100</v>
      </c>
      <c r="B104" s="20" t="s">
        <v>124</v>
      </c>
      <c r="C104" s="4" t="s">
        <v>20</v>
      </c>
      <c r="D104" s="4">
        <v>60</v>
      </c>
      <c r="E104" s="16">
        <v>70.400000000000006</v>
      </c>
      <c r="F104" s="13">
        <f t="shared" si="10"/>
        <v>4224</v>
      </c>
      <c r="G104" s="13">
        <f t="shared" si="11"/>
        <v>5195.5199999999995</v>
      </c>
      <c r="H104" s="16" t="s">
        <v>111</v>
      </c>
      <c r="I104" s="16" t="e">
        <f t="shared" ref="I104:I126" si="13">H104*D104</f>
        <v>#VALUE!</v>
      </c>
      <c r="J104" s="16" t="e">
        <f t="shared" ref="J104:J126" si="14">I104*1.23</f>
        <v>#VALUE!</v>
      </c>
      <c r="K104" s="1" t="e">
        <f t="shared" ref="K104:K126" si="15">J104/G104</f>
        <v>#VALUE!</v>
      </c>
      <c r="L104" s="17" t="str">
        <f t="shared" si="12"/>
        <v>oryginalny</v>
      </c>
    </row>
    <row r="105" spans="1:12" ht="24" customHeight="1">
      <c r="A105" s="3">
        <v>101</v>
      </c>
      <c r="B105" s="20" t="s">
        <v>125</v>
      </c>
      <c r="C105" s="4" t="s">
        <v>20</v>
      </c>
      <c r="D105" s="4">
        <v>35</v>
      </c>
      <c r="E105" s="16">
        <v>62.7</v>
      </c>
      <c r="F105" s="13">
        <f t="shared" si="10"/>
        <v>2194.5</v>
      </c>
      <c r="G105" s="13">
        <f t="shared" si="11"/>
        <v>2699.2350000000001</v>
      </c>
      <c r="H105" s="16" t="s">
        <v>111</v>
      </c>
      <c r="I105" s="16" t="e">
        <f t="shared" si="13"/>
        <v>#VALUE!</v>
      </c>
      <c r="J105" s="16" t="e">
        <f t="shared" si="14"/>
        <v>#VALUE!</v>
      </c>
      <c r="K105" s="1" t="e">
        <f t="shared" si="15"/>
        <v>#VALUE!</v>
      </c>
      <c r="L105" s="17" t="str">
        <f t="shared" si="12"/>
        <v>oryginalny</v>
      </c>
    </row>
    <row r="106" spans="1:12" ht="15">
      <c r="A106" s="3">
        <v>102</v>
      </c>
      <c r="B106" s="20" t="s">
        <v>126</v>
      </c>
      <c r="C106" s="4" t="s">
        <v>20</v>
      </c>
      <c r="D106" s="4">
        <v>35</v>
      </c>
      <c r="E106" s="16">
        <v>62.7</v>
      </c>
      <c r="F106" s="13">
        <f t="shared" si="10"/>
        <v>2194.5</v>
      </c>
      <c r="G106" s="13">
        <f t="shared" si="11"/>
        <v>2699.2350000000001</v>
      </c>
      <c r="H106" s="16" t="s">
        <v>111</v>
      </c>
      <c r="I106" s="16" t="e">
        <f t="shared" si="13"/>
        <v>#VALUE!</v>
      </c>
      <c r="J106" s="16" t="e">
        <f t="shared" si="14"/>
        <v>#VALUE!</v>
      </c>
      <c r="K106" s="1" t="e">
        <f t="shared" si="15"/>
        <v>#VALUE!</v>
      </c>
      <c r="L106" s="17" t="str">
        <f t="shared" si="12"/>
        <v>oryginalny</v>
      </c>
    </row>
    <row r="107" spans="1:12" ht="29.25" customHeight="1">
      <c r="A107" s="3">
        <v>103</v>
      </c>
      <c r="B107" s="20" t="s">
        <v>127</v>
      </c>
      <c r="C107" s="4" t="s">
        <v>20</v>
      </c>
      <c r="D107" s="4">
        <v>30</v>
      </c>
      <c r="E107" s="16">
        <v>62.7</v>
      </c>
      <c r="F107" s="13">
        <f t="shared" si="10"/>
        <v>1881</v>
      </c>
      <c r="G107" s="13">
        <f t="shared" si="11"/>
        <v>2313.63</v>
      </c>
      <c r="H107" s="16" t="s">
        <v>111</v>
      </c>
      <c r="I107" s="16" t="e">
        <f t="shared" si="13"/>
        <v>#VALUE!</v>
      </c>
      <c r="J107" s="16" t="e">
        <f t="shared" si="14"/>
        <v>#VALUE!</v>
      </c>
      <c r="K107" s="1" t="e">
        <f t="shared" si="15"/>
        <v>#VALUE!</v>
      </c>
      <c r="L107" s="17" t="str">
        <f t="shared" si="12"/>
        <v>oryginalny</v>
      </c>
    </row>
    <row r="108" spans="1:12" ht="36.75" customHeight="1">
      <c r="A108" s="3">
        <v>104</v>
      </c>
      <c r="B108" s="20" t="s">
        <v>128</v>
      </c>
      <c r="C108" s="4" t="s">
        <v>20</v>
      </c>
      <c r="D108" s="4">
        <v>10</v>
      </c>
      <c r="E108" s="16">
        <v>63.8</v>
      </c>
      <c r="F108" s="13">
        <f t="shared" si="10"/>
        <v>638</v>
      </c>
      <c r="G108" s="13">
        <f t="shared" si="11"/>
        <v>784.74</v>
      </c>
      <c r="H108" s="16" t="s">
        <v>111</v>
      </c>
      <c r="I108" s="16" t="e">
        <f t="shared" si="13"/>
        <v>#VALUE!</v>
      </c>
      <c r="J108" s="16" t="e">
        <f t="shared" si="14"/>
        <v>#VALUE!</v>
      </c>
      <c r="K108" s="1" t="e">
        <f t="shared" si="15"/>
        <v>#VALUE!</v>
      </c>
      <c r="L108" s="17" t="str">
        <f t="shared" si="12"/>
        <v>oryginalny</v>
      </c>
    </row>
    <row r="109" spans="1:12" ht="15">
      <c r="A109" s="3">
        <v>105</v>
      </c>
      <c r="B109" s="20" t="s">
        <v>129</v>
      </c>
      <c r="C109" s="4" t="s">
        <v>41</v>
      </c>
      <c r="D109" s="4">
        <v>6</v>
      </c>
      <c r="E109" s="16">
        <v>81.400000000000006</v>
      </c>
      <c r="F109" s="13">
        <f t="shared" si="10"/>
        <v>488.40000000000003</v>
      </c>
      <c r="G109" s="13">
        <f t="shared" si="11"/>
        <v>600.73200000000008</v>
      </c>
      <c r="H109" s="16" t="s">
        <v>111</v>
      </c>
      <c r="I109" s="16" t="e">
        <f t="shared" si="13"/>
        <v>#VALUE!</v>
      </c>
      <c r="J109" s="16" t="e">
        <f t="shared" si="14"/>
        <v>#VALUE!</v>
      </c>
      <c r="K109" s="1" t="e">
        <f t="shared" si="15"/>
        <v>#VALUE!</v>
      </c>
      <c r="L109" s="17" t="str">
        <f t="shared" si="12"/>
        <v>oryginalny</v>
      </c>
    </row>
    <row r="110" spans="1:12" ht="30">
      <c r="A110" s="3">
        <v>106</v>
      </c>
      <c r="B110" s="20" t="s">
        <v>130</v>
      </c>
      <c r="C110" s="4" t="s">
        <v>20</v>
      </c>
      <c r="D110" s="4">
        <v>5</v>
      </c>
      <c r="E110" s="16">
        <v>81.400000000000006</v>
      </c>
      <c r="F110" s="13">
        <f t="shared" si="10"/>
        <v>407</v>
      </c>
      <c r="G110" s="13">
        <f t="shared" si="11"/>
        <v>500.61</v>
      </c>
      <c r="H110" s="16" t="s">
        <v>111</v>
      </c>
      <c r="I110" s="16" t="e">
        <f t="shared" si="13"/>
        <v>#VALUE!</v>
      </c>
      <c r="J110" s="16" t="e">
        <f t="shared" si="14"/>
        <v>#VALUE!</v>
      </c>
      <c r="K110" s="1" t="e">
        <f t="shared" si="15"/>
        <v>#VALUE!</v>
      </c>
      <c r="L110" s="17" t="str">
        <f t="shared" si="12"/>
        <v>oryginalny</v>
      </c>
    </row>
    <row r="111" spans="1:12" ht="15">
      <c r="A111" s="3">
        <v>107</v>
      </c>
      <c r="B111" s="20" t="s">
        <v>131</v>
      </c>
      <c r="C111" s="4" t="s">
        <v>20</v>
      </c>
      <c r="D111" s="4">
        <v>5</v>
      </c>
      <c r="E111" s="16">
        <v>81.400000000000006</v>
      </c>
      <c r="F111" s="13">
        <f t="shared" si="10"/>
        <v>407</v>
      </c>
      <c r="G111" s="13">
        <f t="shared" si="11"/>
        <v>500.61</v>
      </c>
      <c r="H111" s="16" t="s">
        <v>111</v>
      </c>
      <c r="I111" s="16" t="e">
        <f t="shared" si="13"/>
        <v>#VALUE!</v>
      </c>
      <c r="J111" s="16" t="e">
        <f t="shared" si="14"/>
        <v>#VALUE!</v>
      </c>
      <c r="K111" s="1" t="e">
        <f t="shared" si="15"/>
        <v>#VALUE!</v>
      </c>
      <c r="L111" s="17" t="str">
        <f t="shared" si="12"/>
        <v>oryginalny</v>
      </c>
    </row>
    <row r="112" spans="1:12" ht="15">
      <c r="A112" s="3">
        <v>108</v>
      </c>
      <c r="B112" s="20" t="s">
        <v>132</v>
      </c>
      <c r="C112" s="4" t="s">
        <v>20</v>
      </c>
      <c r="D112" s="4">
        <v>14</v>
      </c>
      <c r="E112" s="16">
        <v>209</v>
      </c>
      <c r="F112" s="13">
        <f t="shared" si="10"/>
        <v>2926</v>
      </c>
      <c r="G112" s="13">
        <f t="shared" si="11"/>
        <v>3598.98</v>
      </c>
      <c r="H112" s="16" t="s">
        <v>111</v>
      </c>
      <c r="I112" s="16" t="e">
        <f t="shared" si="13"/>
        <v>#VALUE!</v>
      </c>
      <c r="J112" s="16" t="e">
        <f t="shared" si="14"/>
        <v>#VALUE!</v>
      </c>
      <c r="K112" s="1" t="e">
        <f t="shared" si="15"/>
        <v>#VALUE!</v>
      </c>
      <c r="L112" s="17" t="str">
        <f t="shared" si="12"/>
        <v>oryginalny</v>
      </c>
    </row>
    <row r="113" spans="1:12" ht="15">
      <c r="A113" s="3">
        <v>109</v>
      </c>
      <c r="B113" s="20" t="s">
        <v>133</v>
      </c>
      <c r="C113" s="4" t="s">
        <v>20</v>
      </c>
      <c r="D113" s="4">
        <v>8</v>
      </c>
      <c r="E113" s="16">
        <v>27.5</v>
      </c>
      <c r="F113" s="13">
        <f t="shared" si="10"/>
        <v>220</v>
      </c>
      <c r="G113" s="13">
        <f t="shared" si="11"/>
        <v>270.60000000000002</v>
      </c>
      <c r="H113" s="16" t="s">
        <v>111</v>
      </c>
      <c r="I113" s="16" t="e">
        <f t="shared" si="13"/>
        <v>#VALUE!</v>
      </c>
      <c r="J113" s="16" t="e">
        <f t="shared" si="14"/>
        <v>#VALUE!</v>
      </c>
      <c r="K113" s="1" t="e">
        <f t="shared" si="15"/>
        <v>#VALUE!</v>
      </c>
      <c r="L113" s="17" t="str">
        <f t="shared" si="12"/>
        <v>oryginalny</v>
      </c>
    </row>
    <row r="114" spans="1:12" ht="15">
      <c r="A114" s="3">
        <v>110</v>
      </c>
      <c r="B114" s="20" t="s">
        <v>134</v>
      </c>
      <c r="C114" s="4" t="s">
        <v>20</v>
      </c>
      <c r="D114" s="4">
        <v>5</v>
      </c>
      <c r="E114" s="16">
        <v>27.5</v>
      </c>
      <c r="F114" s="13">
        <f t="shared" si="10"/>
        <v>137.5</v>
      </c>
      <c r="G114" s="13">
        <f t="shared" si="11"/>
        <v>169.125</v>
      </c>
      <c r="H114" s="16" t="s">
        <v>111</v>
      </c>
      <c r="I114" s="16" t="e">
        <f t="shared" si="13"/>
        <v>#VALUE!</v>
      </c>
      <c r="J114" s="16" t="e">
        <f t="shared" si="14"/>
        <v>#VALUE!</v>
      </c>
      <c r="K114" s="1" t="e">
        <f t="shared" si="15"/>
        <v>#VALUE!</v>
      </c>
      <c r="L114" s="17" t="str">
        <f t="shared" si="12"/>
        <v>oryginalny</v>
      </c>
    </row>
    <row r="115" spans="1:12" ht="15">
      <c r="A115" s="3">
        <v>111</v>
      </c>
      <c r="B115" s="20" t="s">
        <v>135</v>
      </c>
      <c r="C115" s="4" t="s">
        <v>20</v>
      </c>
      <c r="D115" s="4">
        <v>5</v>
      </c>
      <c r="E115" s="16">
        <v>27.5</v>
      </c>
      <c r="F115" s="13">
        <f t="shared" si="10"/>
        <v>137.5</v>
      </c>
      <c r="G115" s="13">
        <f t="shared" si="11"/>
        <v>169.125</v>
      </c>
      <c r="H115" s="16" t="s">
        <v>111</v>
      </c>
      <c r="I115" s="16" t="e">
        <f t="shared" si="13"/>
        <v>#VALUE!</v>
      </c>
      <c r="J115" s="16" t="e">
        <f t="shared" si="14"/>
        <v>#VALUE!</v>
      </c>
      <c r="K115" s="1" t="e">
        <f t="shared" si="15"/>
        <v>#VALUE!</v>
      </c>
      <c r="L115" s="17" t="str">
        <f t="shared" si="12"/>
        <v>oryginalny</v>
      </c>
    </row>
    <row r="116" spans="1:12" ht="36" customHeight="1">
      <c r="A116" s="3">
        <v>112</v>
      </c>
      <c r="B116" s="20" t="s">
        <v>136</v>
      </c>
      <c r="C116" s="4" t="s">
        <v>20</v>
      </c>
      <c r="D116" s="4">
        <v>5</v>
      </c>
      <c r="E116" s="16">
        <v>27.5</v>
      </c>
      <c r="F116" s="13">
        <f t="shared" si="10"/>
        <v>137.5</v>
      </c>
      <c r="G116" s="13">
        <f t="shared" si="11"/>
        <v>169.125</v>
      </c>
      <c r="H116" s="16" t="s">
        <v>111</v>
      </c>
      <c r="I116" s="16" t="e">
        <f t="shared" si="13"/>
        <v>#VALUE!</v>
      </c>
      <c r="J116" s="16" t="e">
        <f t="shared" si="14"/>
        <v>#VALUE!</v>
      </c>
      <c r="K116" s="1" t="e">
        <f t="shared" si="15"/>
        <v>#VALUE!</v>
      </c>
      <c r="L116" s="17" t="str">
        <f t="shared" si="12"/>
        <v>oryginalny</v>
      </c>
    </row>
    <row r="117" spans="1:12" ht="25.5" customHeight="1">
      <c r="A117" s="3">
        <v>113</v>
      </c>
      <c r="B117" s="20" t="s">
        <v>137</v>
      </c>
      <c r="C117" s="4" t="s">
        <v>20</v>
      </c>
      <c r="D117" s="4">
        <v>15</v>
      </c>
      <c r="E117" s="16">
        <v>238.7</v>
      </c>
      <c r="F117" s="13">
        <f t="shared" si="10"/>
        <v>3580.5</v>
      </c>
      <c r="G117" s="13">
        <f t="shared" si="11"/>
        <v>4404.0150000000003</v>
      </c>
      <c r="H117" s="16" t="s">
        <v>111</v>
      </c>
      <c r="I117" s="16" t="e">
        <f t="shared" si="13"/>
        <v>#VALUE!</v>
      </c>
      <c r="J117" s="16" t="e">
        <f t="shared" si="14"/>
        <v>#VALUE!</v>
      </c>
      <c r="K117" s="1" t="e">
        <f t="shared" si="15"/>
        <v>#VALUE!</v>
      </c>
      <c r="L117" s="17" t="str">
        <f t="shared" si="12"/>
        <v>oryginalny</v>
      </c>
    </row>
    <row r="118" spans="1:12" ht="15">
      <c r="A118" s="3">
        <v>114</v>
      </c>
      <c r="B118" s="20" t="s">
        <v>138</v>
      </c>
      <c r="C118" s="4" t="s">
        <v>20</v>
      </c>
      <c r="D118" s="4">
        <v>4</v>
      </c>
      <c r="E118" s="16">
        <v>264</v>
      </c>
      <c r="F118" s="13">
        <f t="shared" si="10"/>
        <v>1056</v>
      </c>
      <c r="G118" s="13">
        <f t="shared" si="11"/>
        <v>1298.8799999999999</v>
      </c>
      <c r="H118" s="16" t="s">
        <v>111</v>
      </c>
      <c r="I118" s="16" t="e">
        <f t="shared" si="13"/>
        <v>#VALUE!</v>
      </c>
      <c r="J118" s="16" t="e">
        <f t="shared" si="14"/>
        <v>#VALUE!</v>
      </c>
      <c r="K118" s="1" t="e">
        <f t="shared" si="15"/>
        <v>#VALUE!</v>
      </c>
      <c r="L118" s="17" t="str">
        <f t="shared" si="12"/>
        <v>oryginalny</v>
      </c>
    </row>
    <row r="119" spans="1:12" ht="15">
      <c r="A119" s="3">
        <v>115</v>
      </c>
      <c r="B119" s="20" t="s">
        <v>139</v>
      </c>
      <c r="C119" s="4" t="s">
        <v>20</v>
      </c>
      <c r="D119" s="4">
        <v>6</v>
      </c>
      <c r="E119" s="16">
        <v>323.39999999999998</v>
      </c>
      <c r="F119" s="13">
        <f t="shared" si="10"/>
        <v>1940.3999999999999</v>
      </c>
      <c r="G119" s="13">
        <f t="shared" si="11"/>
        <v>2386.692</v>
      </c>
      <c r="H119" s="16" t="s">
        <v>111</v>
      </c>
      <c r="I119" s="16" t="e">
        <f t="shared" si="13"/>
        <v>#VALUE!</v>
      </c>
      <c r="J119" s="16" t="e">
        <f t="shared" si="14"/>
        <v>#VALUE!</v>
      </c>
      <c r="K119" s="1" t="e">
        <f t="shared" si="15"/>
        <v>#VALUE!</v>
      </c>
      <c r="L119" s="17" t="str">
        <f t="shared" si="12"/>
        <v>oryginalny</v>
      </c>
    </row>
    <row r="120" spans="1:12" ht="15">
      <c r="A120" s="3">
        <v>116</v>
      </c>
      <c r="B120" s="20" t="s">
        <v>140</v>
      </c>
      <c r="C120" s="4" t="s">
        <v>73</v>
      </c>
      <c r="D120" s="4">
        <v>5</v>
      </c>
      <c r="E120" s="16">
        <v>363</v>
      </c>
      <c r="F120" s="13">
        <f t="shared" si="10"/>
        <v>1815</v>
      </c>
      <c r="G120" s="13">
        <f t="shared" si="11"/>
        <v>2232.4499999999998</v>
      </c>
      <c r="H120" s="16" t="s">
        <v>111</v>
      </c>
      <c r="I120" s="16" t="e">
        <f t="shared" si="13"/>
        <v>#VALUE!</v>
      </c>
      <c r="J120" s="16" t="e">
        <f t="shared" si="14"/>
        <v>#VALUE!</v>
      </c>
      <c r="K120" s="1" t="e">
        <f t="shared" si="15"/>
        <v>#VALUE!</v>
      </c>
      <c r="L120" s="17" t="str">
        <f t="shared" si="12"/>
        <v>oryginalny</v>
      </c>
    </row>
    <row r="121" spans="1:12" ht="15">
      <c r="A121" s="3">
        <v>117</v>
      </c>
      <c r="B121" s="20" t="s">
        <v>141</v>
      </c>
      <c r="C121" s="4" t="s">
        <v>20</v>
      </c>
      <c r="D121" s="4">
        <v>5</v>
      </c>
      <c r="E121" s="16">
        <v>363</v>
      </c>
      <c r="F121" s="13">
        <f t="shared" si="10"/>
        <v>1815</v>
      </c>
      <c r="G121" s="13">
        <f t="shared" si="11"/>
        <v>2232.4499999999998</v>
      </c>
      <c r="H121" s="16" t="s">
        <v>111</v>
      </c>
      <c r="I121" s="16" t="e">
        <f t="shared" si="13"/>
        <v>#VALUE!</v>
      </c>
      <c r="J121" s="16" t="e">
        <f t="shared" si="14"/>
        <v>#VALUE!</v>
      </c>
      <c r="K121" s="1" t="e">
        <f t="shared" si="15"/>
        <v>#VALUE!</v>
      </c>
      <c r="L121" s="17" t="str">
        <f t="shared" si="12"/>
        <v>oryginalny</v>
      </c>
    </row>
    <row r="122" spans="1:12" ht="15">
      <c r="A122" s="3">
        <v>118</v>
      </c>
      <c r="B122" s="20" t="s">
        <v>142</v>
      </c>
      <c r="C122" s="4" t="s">
        <v>20</v>
      </c>
      <c r="D122" s="4">
        <v>7</v>
      </c>
      <c r="E122" s="16">
        <v>363</v>
      </c>
      <c r="F122" s="13">
        <f t="shared" si="10"/>
        <v>2541</v>
      </c>
      <c r="G122" s="13">
        <f t="shared" si="11"/>
        <v>3125.43</v>
      </c>
      <c r="H122" s="16" t="s">
        <v>111</v>
      </c>
      <c r="I122" s="16" t="e">
        <f t="shared" si="13"/>
        <v>#VALUE!</v>
      </c>
      <c r="J122" s="16" t="e">
        <f t="shared" si="14"/>
        <v>#VALUE!</v>
      </c>
      <c r="K122" s="1" t="e">
        <f t="shared" si="15"/>
        <v>#VALUE!</v>
      </c>
      <c r="L122" s="17" t="str">
        <f t="shared" si="12"/>
        <v>oryginalny</v>
      </c>
    </row>
    <row r="123" spans="1:12" ht="30">
      <c r="A123" s="3">
        <v>119</v>
      </c>
      <c r="B123" s="20" t="s">
        <v>143</v>
      </c>
      <c r="C123" s="4" t="s">
        <v>20</v>
      </c>
      <c r="D123" s="4">
        <v>10</v>
      </c>
      <c r="E123" s="16">
        <v>280.5</v>
      </c>
      <c r="F123" s="13">
        <f t="shared" si="10"/>
        <v>2805</v>
      </c>
      <c r="G123" s="13">
        <f t="shared" si="11"/>
        <v>3450.15</v>
      </c>
      <c r="H123" s="16" t="s">
        <v>111</v>
      </c>
      <c r="I123" s="16" t="e">
        <f t="shared" si="13"/>
        <v>#VALUE!</v>
      </c>
      <c r="J123" s="16" t="e">
        <f t="shared" si="14"/>
        <v>#VALUE!</v>
      </c>
      <c r="K123" s="1" t="e">
        <f t="shared" si="15"/>
        <v>#VALUE!</v>
      </c>
      <c r="L123" s="17" t="str">
        <f t="shared" si="12"/>
        <v>oryginalny</v>
      </c>
    </row>
    <row r="124" spans="1:12" ht="30">
      <c r="A124" s="3">
        <v>120</v>
      </c>
      <c r="B124" s="20" t="s">
        <v>144</v>
      </c>
      <c r="C124" s="4" t="s">
        <v>20</v>
      </c>
      <c r="D124" s="4">
        <v>4</v>
      </c>
      <c r="E124" s="16">
        <v>275</v>
      </c>
      <c r="F124" s="13">
        <f t="shared" si="10"/>
        <v>1100</v>
      </c>
      <c r="G124" s="13">
        <f t="shared" si="11"/>
        <v>1353</v>
      </c>
      <c r="H124" s="16" t="s">
        <v>111</v>
      </c>
      <c r="I124" s="16" t="e">
        <f t="shared" si="13"/>
        <v>#VALUE!</v>
      </c>
      <c r="J124" s="16" t="e">
        <f t="shared" si="14"/>
        <v>#VALUE!</v>
      </c>
      <c r="K124" s="1" t="e">
        <f t="shared" si="15"/>
        <v>#VALUE!</v>
      </c>
      <c r="L124" s="17" t="str">
        <f t="shared" si="12"/>
        <v>oryginalny</v>
      </c>
    </row>
    <row r="125" spans="1:12" ht="30">
      <c r="A125" s="3">
        <v>121</v>
      </c>
      <c r="B125" s="20" t="s">
        <v>145</v>
      </c>
      <c r="C125" s="4" t="s">
        <v>20</v>
      </c>
      <c r="D125" s="4">
        <v>4</v>
      </c>
      <c r="E125" s="16">
        <v>275</v>
      </c>
      <c r="F125" s="13">
        <f t="shared" si="10"/>
        <v>1100</v>
      </c>
      <c r="G125" s="13">
        <f t="shared" si="11"/>
        <v>1353</v>
      </c>
      <c r="H125" s="16" t="s">
        <v>111</v>
      </c>
      <c r="I125" s="16" t="e">
        <f t="shared" si="13"/>
        <v>#VALUE!</v>
      </c>
      <c r="J125" s="16" t="e">
        <f t="shared" si="14"/>
        <v>#VALUE!</v>
      </c>
      <c r="K125" s="1" t="e">
        <f t="shared" si="15"/>
        <v>#VALUE!</v>
      </c>
      <c r="L125" s="17" t="str">
        <f t="shared" si="12"/>
        <v>oryginalny</v>
      </c>
    </row>
    <row r="126" spans="1:12" ht="30">
      <c r="A126" s="3">
        <v>122</v>
      </c>
      <c r="B126" s="20" t="s">
        <v>146</v>
      </c>
      <c r="C126" s="4" t="s">
        <v>20</v>
      </c>
      <c r="D126" s="4">
        <v>4</v>
      </c>
      <c r="E126" s="16">
        <v>275</v>
      </c>
      <c r="F126" s="13">
        <f t="shared" si="10"/>
        <v>1100</v>
      </c>
      <c r="G126" s="13">
        <f t="shared" si="11"/>
        <v>1353</v>
      </c>
      <c r="H126" s="16" t="s">
        <v>111</v>
      </c>
      <c r="I126" s="16" t="e">
        <f t="shared" si="13"/>
        <v>#VALUE!</v>
      </c>
      <c r="J126" s="16" t="e">
        <f t="shared" si="14"/>
        <v>#VALUE!</v>
      </c>
      <c r="K126" s="1" t="e">
        <f t="shared" si="15"/>
        <v>#VALUE!</v>
      </c>
      <c r="L126" s="17" t="str">
        <f t="shared" si="12"/>
        <v>oryginalny</v>
      </c>
    </row>
    <row r="127" spans="1:12" ht="15">
      <c r="A127" s="3">
        <v>123</v>
      </c>
      <c r="B127" s="20" t="s">
        <v>147</v>
      </c>
      <c r="C127" s="4" t="s">
        <v>20</v>
      </c>
      <c r="D127" s="4">
        <v>3</v>
      </c>
      <c r="E127" s="25">
        <v>10.119999999999999</v>
      </c>
      <c r="F127" s="13">
        <f t="shared" si="10"/>
        <v>30.36</v>
      </c>
      <c r="G127" s="13">
        <f t="shared" si="11"/>
        <v>37.342799999999997</v>
      </c>
      <c r="H127" s="24"/>
      <c r="I127" s="24"/>
      <c r="J127" s="24"/>
      <c r="K127" s="1">
        <v>0</v>
      </c>
      <c r="L127" s="17" t="str">
        <f t="shared" si="12"/>
        <v>oryginalny</v>
      </c>
    </row>
    <row r="128" spans="1:12" ht="15">
      <c r="A128" s="3">
        <v>124</v>
      </c>
      <c r="B128" s="20" t="s">
        <v>148</v>
      </c>
      <c r="C128" s="4" t="s">
        <v>41</v>
      </c>
      <c r="D128" s="4">
        <v>2</v>
      </c>
      <c r="E128" s="25">
        <v>6.6</v>
      </c>
      <c r="F128" s="13">
        <f t="shared" si="10"/>
        <v>13.2</v>
      </c>
      <c r="G128" s="13">
        <f t="shared" si="11"/>
        <v>16.236000000000001</v>
      </c>
      <c r="H128" s="24"/>
      <c r="I128" s="24"/>
      <c r="J128" s="24"/>
      <c r="K128" s="1">
        <v>0</v>
      </c>
      <c r="L128" s="17" t="str">
        <f t="shared" si="12"/>
        <v>oryginalny</v>
      </c>
    </row>
    <row r="129" spans="1:12" ht="15">
      <c r="A129" s="3">
        <v>125</v>
      </c>
      <c r="B129" s="20" t="s">
        <v>149</v>
      </c>
      <c r="C129" s="4" t="s">
        <v>73</v>
      </c>
      <c r="D129" s="4">
        <v>5</v>
      </c>
      <c r="E129" s="25">
        <v>3.85</v>
      </c>
      <c r="F129" s="13">
        <f t="shared" si="10"/>
        <v>19.25</v>
      </c>
      <c r="G129" s="13">
        <f t="shared" si="11"/>
        <v>23.677499999999998</v>
      </c>
      <c r="H129" s="24"/>
      <c r="I129" s="24"/>
      <c r="J129" s="24"/>
      <c r="K129" s="1">
        <v>0</v>
      </c>
      <c r="L129" s="17" t="str">
        <f t="shared" si="12"/>
        <v>oryginalny</v>
      </c>
    </row>
    <row r="130" spans="1:12" ht="15">
      <c r="A130" s="3">
        <v>126</v>
      </c>
      <c r="B130" s="20" t="s">
        <v>150</v>
      </c>
      <c r="C130" s="4" t="s">
        <v>20</v>
      </c>
      <c r="D130" s="4">
        <v>5</v>
      </c>
      <c r="E130" s="25">
        <v>7.04</v>
      </c>
      <c r="F130" s="13">
        <f t="shared" si="10"/>
        <v>35.200000000000003</v>
      </c>
      <c r="G130" s="13">
        <f t="shared" si="11"/>
        <v>43.295999999999999</v>
      </c>
      <c r="H130" s="24"/>
      <c r="I130" s="24"/>
      <c r="J130" s="24"/>
      <c r="K130" s="1">
        <v>0</v>
      </c>
      <c r="L130" s="17" t="str">
        <f t="shared" si="12"/>
        <v>oryginalny</v>
      </c>
    </row>
    <row r="131" spans="1:12" ht="15">
      <c r="A131" s="3">
        <v>127</v>
      </c>
      <c r="B131" s="20" t="s">
        <v>151</v>
      </c>
      <c r="C131" s="4" t="s">
        <v>20</v>
      </c>
      <c r="D131" s="4">
        <v>2</v>
      </c>
      <c r="E131" s="25">
        <v>4.1500000000000004</v>
      </c>
      <c r="F131" s="13">
        <f t="shared" si="10"/>
        <v>8.3000000000000007</v>
      </c>
      <c r="G131" s="13">
        <f t="shared" si="11"/>
        <v>10.209000000000001</v>
      </c>
      <c r="H131" s="24"/>
      <c r="I131" s="24"/>
      <c r="J131" s="24"/>
      <c r="K131" s="1">
        <v>0</v>
      </c>
      <c r="L131" s="17" t="str">
        <f t="shared" si="12"/>
        <v>oryginalny</v>
      </c>
    </row>
    <row r="132" spans="1:12" ht="15">
      <c r="A132" s="3">
        <v>128</v>
      </c>
      <c r="B132" s="20" t="s">
        <v>152</v>
      </c>
      <c r="C132" s="4" t="s">
        <v>73</v>
      </c>
      <c r="D132" s="4">
        <v>1</v>
      </c>
      <c r="E132" s="16">
        <v>1.1000000000000001</v>
      </c>
      <c r="F132" s="13">
        <f t="shared" si="10"/>
        <v>1.1000000000000001</v>
      </c>
      <c r="G132" s="13">
        <f t="shared" si="11"/>
        <v>1.353</v>
      </c>
      <c r="H132" s="24"/>
      <c r="I132" s="24"/>
      <c r="J132" s="24"/>
      <c r="K132" s="1">
        <v>0</v>
      </c>
      <c r="L132" s="17" t="str">
        <f t="shared" si="12"/>
        <v>oryginalny</v>
      </c>
    </row>
    <row r="133" spans="1:12" ht="15">
      <c r="A133" s="3">
        <v>129</v>
      </c>
      <c r="B133" s="20" t="s">
        <v>153</v>
      </c>
      <c r="C133" s="4" t="s">
        <v>73</v>
      </c>
      <c r="D133" s="4">
        <v>2</v>
      </c>
      <c r="E133" s="16">
        <v>5.39</v>
      </c>
      <c r="F133" s="13">
        <f t="shared" ref="F133:F150" si="16">E133*D133</f>
        <v>10.78</v>
      </c>
      <c r="G133" s="13">
        <f t="shared" ref="G133:G150" si="17">F133*1.23</f>
        <v>13.259399999999999</v>
      </c>
      <c r="H133" s="24"/>
      <c r="I133" s="24"/>
      <c r="J133" s="24"/>
      <c r="K133" s="1">
        <v>0</v>
      </c>
      <c r="L133" s="17" t="str">
        <f t="shared" ref="L133:L150" si="18">IF(H133="z","równoważny","oryginalny")</f>
        <v>oryginalny</v>
      </c>
    </row>
    <row r="134" spans="1:12" ht="15">
      <c r="A134" s="3">
        <v>130</v>
      </c>
      <c r="B134" s="20" t="s">
        <v>154</v>
      </c>
      <c r="C134" s="4" t="s">
        <v>41</v>
      </c>
      <c r="D134" s="4">
        <v>3</v>
      </c>
      <c r="E134" s="16">
        <v>22</v>
      </c>
      <c r="F134" s="13">
        <f t="shared" si="16"/>
        <v>66</v>
      </c>
      <c r="G134" s="13">
        <f t="shared" si="17"/>
        <v>81.179999999999993</v>
      </c>
      <c r="H134" s="24"/>
      <c r="I134" s="24"/>
      <c r="J134" s="24"/>
      <c r="K134" s="1">
        <v>0</v>
      </c>
      <c r="L134" s="17" t="str">
        <f t="shared" si="18"/>
        <v>oryginalny</v>
      </c>
    </row>
    <row r="135" spans="1:12" ht="30">
      <c r="A135" s="3">
        <v>131</v>
      </c>
      <c r="B135" s="20" t="s">
        <v>155</v>
      </c>
      <c r="C135" s="4" t="s">
        <v>20</v>
      </c>
      <c r="D135" s="4">
        <v>4</v>
      </c>
      <c r="E135" s="16">
        <v>270.60000000000002</v>
      </c>
      <c r="F135" s="13">
        <f t="shared" si="16"/>
        <v>1082.4000000000001</v>
      </c>
      <c r="G135" s="13">
        <f t="shared" si="17"/>
        <v>1331.3520000000001</v>
      </c>
      <c r="H135" s="16" t="s">
        <v>111</v>
      </c>
      <c r="I135" s="16" t="e">
        <f>H135*D135</f>
        <v>#VALUE!</v>
      </c>
      <c r="J135" s="16" t="e">
        <f>I135*1.23</f>
        <v>#VALUE!</v>
      </c>
      <c r="K135" s="1" t="e">
        <f t="shared" ref="K135:K140" si="19">J135/G135</f>
        <v>#VALUE!</v>
      </c>
      <c r="L135" s="17" t="str">
        <f t="shared" si="18"/>
        <v>oryginalny</v>
      </c>
    </row>
    <row r="136" spans="1:12" ht="15">
      <c r="A136" s="3">
        <v>132</v>
      </c>
      <c r="B136" s="20" t="s">
        <v>156</v>
      </c>
      <c r="C136" s="4" t="s">
        <v>157</v>
      </c>
      <c r="D136" s="4">
        <v>4</v>
      </c>
      <c r="E136" s="16">
        <v>1150</v>
      </c>
      <c r="F136" s="13">
        <f t="shared" si="16"/>
        <v>4600</v>
      </c>
      <c r="G136" s="13">
        <f t="shared" si="17"/>
        <v>5658</v>
      </c>
      <c r="H136" s="16" t="s">
        <v>111</v>
      </c>
      <c r="I136" s="16" t="e">
        <f>H136*D136</f>
        <v>#VALUE!</v>
      </c>
      <c r="J136" s="16" t="e">
        <f>I136*1.23</f>
        <v>#VALUE!</v>
      </c>
      <c r="K136" s="1" t="e">
        <f t="shared" si="19"/>
        <v>#VALUE!</v>
      </c>
      <c r="L136" s="17" t="str">
        <f t="shared" si="18"/>
        <v>oryginalny</v>
      </c>
    </row>
    <row r="137" spans="1:12" ht="15">
      <c r="A137" s="3">
        <v>133</v>
      </c>
      <c r="B137" s="20" t="s">
        <v>158</v>
      </c>
      <c r="C137" s="4" t="s">
        <v>20</v>
      </c>
      <c r="D137" s="4">
        <v>10</v>
      </c>
      <c r="E137" s="16">
        <v>264</v>
      </c>
      <c r="F137" s="13">
        <f t="shared" si="16"/>
        <v>2640</v>
      </c>
      <c r="G137" s="13">
        <f t="shared" si="17"/>
        <v>3247.2</v>
      </c>
      <c r="H137" s="16" t="s">
        <v>111</v>
      </c>
      <c r="I137" s="16" t="e">
        <f>H137*D137</f>
        <v>#VALUE!</v>
      </c>
      <c r="J137" s="16" t="e">
        <f>I137*1.23</f>
        <v>#VALUE!</v>
      </c>
      <c r="K137" s="1" t="e">
        <f t="shared" si="19"/>
        <v>#VALUE!</v>
      </c>
      <c r="L137" s="17" t="str">
        <f t="shared" si="18"/>
        <v>oryginalny</v>
      </c>
    </row>
    <row r="138" spans="1:12" ht="30">
      <c r="A138" s="3">
        <v>134</v>
      </c>
      <c r="B138" s="20" t="s">
        <v>159</v>
      </c>
      <c r="C138" s="4" t="s">
        <v>41</v>
      </c>
      <c r="D138" s="4">
        <v>8</v>
      </c>
      <c r="E138" s="16">
        <v>200.2</v>
      </c>
      <c r="F138" s="13">
        <f t="shared" si="16"/>
        <v>1601.6</v>
      </c>
      <c r="G138" s="13">
        <f t="shared" si="17"/>
        <v>1969.9679999999998</v>
      </c>
      <c r="H138" s="16" t="s">
        <v>111</v>
      </c>
      <c r="I138" s="16" t="e">
        <f>H138*D138</f>
        <v>#VALUE!</v>
      </c>
      <c r="J138" s="16" t="e">
        <f>I138*1.23</f>
        <v>#VALUE!</v>
      </c>
      <c r="K138" s="1" t="e">
        <f t="shared" si="19"/>
        <v>#VALUE!</v>
      </c>
      <c r="L138" s="17" t="str">
        <f t="shared" si="18"/>
        <v>oryginalny</v>
      </c>
    </row>
    <row r="139" spans="1:12" ht="15">
      <c r="A139" s="3">
        <v>135</v>
      </c>
      <c r="B139" s="20" t="s">
        <v>160</v>
      </c>
      <c r="C139" s="4" t="s">
        <v>20</v>
      </c>
      <c r="D139" s="4">
        <v>15</v>
      </c>
      <c r="E139" s="16">
        <v>197</v>
      </c>
      <c r="F139" s="13">
        <f t="shared" si="16"/>
        <v>2955</v>
      </c>
      <c r="G139" s="13">
        <f t="shared" si="17"/>
        <v>3634.65</v>
      </c>
      <c r="H139" s="16" t="s">
        <v>116</v>
      </c>
      <c r="I139" s="16">
        <v>97</v>
      </c>
      <c r="J139" s="16"/>
      <c r="K139" s="1">
        <f t="shared" si="19"/>
        <v>0</v>
      </c>
      <c r="L139" s="17" t="str">
        <f t="shared" si="18"/>
        <v>równoważny</v>
      </c>
    </row>
    <row r="140" spans="1:12" ht="23.25" customHeight="1">
      <c r="A140" s="3">
        <v>136</v>
      </c>
      <c r="B140" s="26" t="s">
        <v>161</v>
      </c>
      <c r="C140" s="4" t="s">
        <v>20</v>
      </c>
      <c r="D140" s="4">
        <v>3</v>
      </c>
      <c r="E140" s="16">
        <v>201.85</v>
      </c>
      <c r="F140" s="13">
        <f t="shared" si="16"/>
        <v>605.54999999999995</v>
      </c>
      <c r="G140" s="13">
        <f t="shared" si="17"/>
        <v>744.8264999999999</v>
      </c>
      <c r="H140" s="16" t="s">
        <v>116</v>
      </c>
      <c r="I140" s="16">
        <v>25.2</v>
      </c>
      <c r="J140" s="16"/>
      <c r="K140" s="1">
        <f t="shared" si="19"/>
        <v>0</v>
      </c>
      <c r="L140" s="17" t="str">
        <f t="shared" si="18"/>
        <v>równoważny</v>
      </c>
    </row>
    <row r="141" spans="1:12" ht="15">
      <c r="A141" s="3">
        <v>137</v>
      </c>
      <c r="B141" s="26" t="s">
        <v>162</v>
      </c>
      <c r="C141" s="4" t="s">
        <v>12</v>
      </c>
      <c r="D141" s="4">
        <v>2</v>
      </c>
      <c r="E141" s="16">
        <v>3.99</v>
      </c>
      <c r="F141" s="13">
        <f t="shared" si="16"/>
        <v>7.98</v>
      </c>
      <c r="G141" s="13">
        <f t="shared" si="17"/>
        <v>9.8154000000000003</v>
      </c>
      <c r="H141" s="24"/>
      <c r="I141" s="24"/>
      <c r="J141" s="24"/>
      <c r="K141" s="1">
        <v>0</v>
      </c>
      <c r="L141" s="17" t="str">
        <f t="shared" si="18"/>
        <v>oryginalny</v>
      </c>
    </row>
    <row r="142" spans="1:12" ht="21.75" customHeight="1">
      <c r="A142" s="3">
        <v>138</v>
      </c>
      <c r="B142" s="26" t="s">
        <v>163</v>
      </c>
      <c r="C142" s="4" t="s">
        <v>12</v>
      </c>
      <c r="D142" s="4">
        <v>10</v>
      </c>
      <c r="E142" s="16">
        <v>0.55000000000000004</v>
      </c>
      <c r="F142" s="13">
        <f t="shared" si="16"/>
        <v>5.5</v>
      </c>
      <c r="G142" s="13">
        <f t="shared" si="17"/>
        <v>6.7649999999999997</v>
      </c>
      <c r="H142" s="24"/>
      <c r="I142" s="24"/>
      <c r="J142" s="24"/>
      <c r="K142" s="1">
        <v>0</v>
      </c>
      <c r="L142" s="17" t="str">
        <f t="shared" si="18"/>
        <v>oryginalny</v>
      </c>
    </row>
    <row r="143" spans="1:12" ht="28.5" customHeight="1">
      <c r="A143" s="3">
        <v>139</v>
      </c>
      <c r="B143" s="26" t="s">
        <v>164</v>
      </c>
      <c r="C143" s="4" t="s">
        <v>73</v>
      </c>
      <c r="D143" s="4">
        <v>2</v>
      </c>
      <c r="E143" s="16">
        <v>350.9</v>
      </c>
      <c r="F143" s="13">
        <f t="shared" si="16"/>
        <v>701.8</v>
      </c>
      <c r="G143" s="13">
        <f t="shared" si="17"/>
        <v>863.21399999999994</v>
      </c>
      <c r="H143" s="16" t="s">
        <v>111</v>
      </c>
      <c r="I143" s="16" t="e">
        <f t="shared" ref="I143:I149" si="20">H143*D143</f>
        <v>#VALUE!</v>
      </c>
      <c r="J143" s="16" t="e">
        <f t="shared" ref="J143:J149" si="21">I143*1.23</f>
        <v>#VALUE!</v>
      </c>
      <c r="K143" s="1" t="e">
        <f t="shared" ref="K143:K149" si="22">J143/G143</f>
        <v>#VALUE!</v>
      </c>
      <c r="L143" s="17" t="str">
        <f t="shared" si="18"/>
        <v>oryginalny</v>
      </c>
    </row>
    <row r="144" spans="1:12" ht="32.25" customHeight="1">
      <c r="A144" s="3">
        <v>140</v>
      </c>
      <c r="B144" s="26" t="s">
        <v>165</v>
      </c>
      <c r="C144" s="4" t="s">
        <v>73</v>
      </c>
      <c r="D144" s="4">
        <v>2</v>
      </c>
      <c r="E144" s="16">
        <v>350.9</v>
      </c>
      <c r="F144" s="13">
        <f t="shared" si="16"/>
        <v>701.8</v>
      </c>
      <c r="G144" s="13">
        <f t="shared" si="17"/>
        <v>863.21399999999994</v>
      </c>
      <c r="H144" s="16" t="s">
        <v>111</v>
      </c>
      <c r="I144" s="16" t="e">
        <f t="shared" si="20"/>
        <v>#VALUE!</v>
      </c>
      <c r="J144" s="16" t="e">
        <f t="shared" si="21"/>
        <v>#VALUE!</v>
      </c>
      <c r="K144" s="1" t="e">
        <f t="shared" si="22"/>
        <v>#VALUE!</v>
      </c>
      <c r="L144" s="17" t="str">
        <f t="shared" si="18"/>
        <v>oryginalny</v>
      </c>
    </row>
    <row r="145" spans="1:12" ht="33" customHeight="1">
      <c r="A145" s="3">
        <v>141</v>
      </c>
      <c r="B145" s="26" t="s">
        <v>166</v>
      </c>
      <c r="C145" s="4" t="s">
        <v>73</v>
      </c>
      <c r="D145" s="4">
        <v>2</v>
      </c>
      <c r="E145" s="16">
        <v>350.9</v>
      </c>
      <c r="F145" s="13">
        <f t="shared" si="16"/>
        <v>701.8</v>
      </c>
      <c r="G145" s="13">
        <f t="shared" si="17"/>
        <v>863.21399999999994</v>
      </c>
      <c r="H145" s="16" t="s">
        <v>111</v>
      </c>
      <c r="I145" s="16" t="e">
        <f t="shared" si="20"/>
        <v>#VALUE!</v>
      </c>
      <c r="J145" s="16" t="e">
        <f t="shared" si="21"/>
        <v>#VALUE!</v>
      </c>
      <c r="K145" s="1" t="e">
        <f t="shared" si="22"/>
        <v>#VALUE!</v>
      </c>
      <c r="L145" s="17" t="str">
        <f t="shared" si="18"/>
        <v>oryginalny</v>
      </c>
    </row>
    <row r="146" spans="1:12" ht="30.75" customHeight="1">
      <c r="A146" s="3">
        <v>142</v>
      </c>
      <c r="B146" s="26" t="s">
        <v>167</v>
      </c>
      <c r="C146" s="4" t="s">
        <v>41</v>
      </c>
      <c r="D146" s="4">
        <v>3</v>
      </c>
      <c r="E146" s="16">
        <v>247.5</v>
      </c>
      <c r="F146" s="13">
        <f t="shared" si="16"/>
        <v>742.5</v>
      </c>
      <c r="G146" s="13">
        <f t="shared" si="17"/>
        <v>913.27499999999998</v>
      </c>
      <c r="H146" s="16" t="s">
        <v>111</v>
      </c>
      <c r="I146" s="16" t="e">
        <f t="shared" si="20"/>
        <v>#VALUE!</v>
      </c>
      <c r="J146" s="16" t="e">
        <f t="shared" si="21"/>
        <v>#VALUE!</v>
      </c>
      <c r="K146" s="1" t="e">
        <f t="shared" si="22"/>
        <v>#VALUE!</v>
      </c>
      <c r="L146" s="17" t="str">
        <f t="shared" si="18"/>
        <v>oryginalny</v>
      </c>
    </row>
    <row r="147" spans="1:12" ht="21.75" customHeight="1">
      <c r="A147" s="3">
        <v>143</v>
      </c>
      <c r="B147" s="26" t="s">
        <v>168</v>
      </c>
      <c r="C147" s="4" t="s">
        <v>20</v>
      </c>
      <c r="D147" s="4">
        <v>2</v>
      </c>
      <c r="E147" s="16">
        <v>110</v>
      </c>
      <c r="F147" s="13">
        <f t="shared" si="16"/>
        <v>220</v>
      </c>
      <c r="G147" s="13">
        <f t="shared" si="17"/>
        <v>270.60000000000002</v>
      </c>
      <c r="H147" s="16" t="s">
        <v>111</v>
      </c>
      <c r="I147" s="16" t="e">
        <f t="shared" si="20"/>
        <v>#VALUE!</v>
      </c>
      <c r="J147" s="16" t="e">
        <f t="shared" si="21"/>
        <v>#VALUE!</v>
      </c>
      <c r="K147" s="1" t="e">
        <f t="shared" si="22"/>
        <v>#VALUE!</v>
      </c>
      <c r="L147" s="17" t="str">
        <f t="shared" si="18"/>
        <v>oryginalny</v>
      </c>
    </row>
    <row r="148" spans="1:12" ht="19.5" customHeight="1">
      <c r="A148" s="3">
        <v>144</v>
      </c>
      <c r="B148" s="26" t="s">
        <v>169</v>
      </c>
      <c r="C148" s="4" t="s">
        <v>20</v>
      </c>
      <c r="D148" s="4">
        <v>2</v>
      </c>
      <c r="E148" s="16">
        <v>110</v>
      </c>
      <c r="F148" s="13">
        <f t="shared" si="16"/>
        <v>220</v>
      </c>
      <c r="G148" s="13">
        <f t="shared" si="17"/>
        <v>270.60000000000002</v>
      </c>
      <c r="H148" s="16" t="s">
        <v>111</v>
      </c>
      <c r="I148" s="16" t="e">
        <f t="shared" si="20"/>
        <v>#VALUE!</v>
      </c>
      <c r="J148" s="16" t="e">
        <f t="shared" si="21"/>
        <v>#VALUE!</v>
      </c>
      <c r="K148" s="1" t="e">
        <f t="shared" si="22"/>
        <v>#VALUE!</v>
      </c>
      <c r="L148" s="17" t="str">
        <f t="shared" si="18"/>
        <v>oryginalny</v>
      </c>
    </row>
    <row r="149" spans="1:12" ht="24.75" customHeight="1">
      <c r="A149" s="3">
        <v>145</v>
      </c>
      <c r="B149" s="26" t="s">
        <v>170</v>
      </c>
      <c r="C149" s="4" t="s">
        <v>20</v>
      </c>
      <c r="D149" s="4">
        <v>5</v>
      </c>
      <c r="E149" s="16">
        <v>86.9</v>
      </c>
      <c r="F149" s="13">
        <f t="shared" si="16"/>
        <v>434.5</v>
      </c>
      <c r="G149" s="13">
        <f t="shared" si="17"/>
        <v>534.43499999999995</v>
      </c>
      <c r="H149" s="16" t="s">
        <v>111</v>
      </c>
      <c r="I149" s="16" t="e">
        <f t="shared" si="20"/>
        <v>#VALUE!</v>
      </c>
      <c r="J149" s="16" t="e">
        <f t="shared" si="21"/>
        <v>#VALUE!</v>
      </c>
      <c r="K149" s="1" t="e">
        <f t="shared" si="22"/>
        <v>#VALUE!</v>
      </c>
      <c r="L149" s="17" t="str">
        <f t="shared" si="18"/>
        <v>oryginalny</v>
      </c>
    </row>
    <row r="150" spans="1:12" ht="18" customHeight="1">
      <c r="A150" s="3">
        <v>146</v>
      </c>
      <c r="B150" s="26" t="s">
        <v>171</v>
      </c>
      <c r="C150" s="4" t="s">
        <v>20</v>
      </c>
      <c r="D150" s="4">
        <v>8</v>
      </c>
      <c r="E150" s="16">
        <v>3.04</v>
      </c>
      <c r="F150" s="13">
        <f t="shared" si="16"/>
        <v>24.32</v>
      </c>
      <c r="G150" s="13">
        <f t="shared" si="17"/>
        <v>29.913599999999999</v>
      </c>
      <c r="H150" s="24"/>
      <c r="I150" s="24"/>
      <c r="J150" s="24"/>
      <c r="K150" s="1">
        <v>0</v>
      </c>
      <c r="L150" s="17" t="str">
        <f t="shared" si="18"/>
        <v>oryginalny</v>
      </c>
    </row>
    <row r="151" spans="1:12">
      <c r="E151" s="27"/>
      <c r="F151" s="27">
        <f>SUM(F5:F150)</f>
        <v>90182.660000000018</v>
      </c>
      <c r="G151" s="27">
        <f>SUM(G5:G150)</f>
        <v>110924.67179999998</v>
      </c>
      <c r="H151" s="27"/>
      <c r="I151" s="27" t="e">
        <f>SUM(I5:I150)</f>
        <v>#VALUE!</v>
      </c>
      <c r="J151" s="27" t="e">
        <f>SUM(J5:J150)</f>
        <v>#VALUE!</v>
      </c>
    </row>
    <row r="156" spans="1:12">
      <c r="K156" s="1" t="s">
        <v>172</v>
      </c>
    </row>
  </sheetData>
  <mergeCells count="1">
    <mergeCell ref="A3:L3"/>
  </mergeCells>
  <conditionalFormatting sqref="K92:K149">
    <cfRule type="cellIs" dxfId="1" priority="2" operator="greaterThan">
      <formula>#REF!</formula>
    </cfRule>
  </conditionalFormatting>
  <conditionalFormatting sqref="H5:H150">
    <cfRule type="cellIs" dxfId="0" priority="3" operator="equal">
      <formula>"z"</formula>
    </cfRule>
  </conditionalFormatting>
  <pageMargins left="0.7" right="0.7" top="0.75" bottom="0.75" header="0.51180555555555496" footer="0.51180555555555496"/>
  <pageSetup paperSize="9" firstPageNumber="0" orientation="landscape" r:id="rId1"/>
  <rowBreaks count="2" manualBreakCount="2">
    <brk id="111" max="16383" man="1"/>
    <brk id="1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Wydziały</vt:lpstr>
      <vt:lpstr>Wydziały!Obszar_wydruku</vt:lpstr>
    </vt:vector>
  </TitlesOfParts>
  <Company>Starostwo Powiatowe w Mławie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</dc:creator>
  <cp:lastModifiedBy>aga</cp:lastModifiedBy>
  <cp:revision>7</cp:revision>
  <cp:lastPrinted>2016-12-07T12:51:08Z</cp:lastPrinted>
  <dcterms:created xsi:type="dcterms:W3CDTF">2016-02-02T10:14:25Z</dcterms:created>
  <dcterms:modified xsi:type="dcterms:W3CDTF">2016-12-27T08:33:43Z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Starostwo Powiatowe w Mławie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