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<sst xmlns="http://schemas.openxmlformats.org/spreadsheetml/2006/main" count="166" uniqueCount="113">
  <si>
    <t>Załącznik nr 2a do uchwały</t>
  </si>
  <si>
    <t>Wydatki na zadania z zakresu administracji rządowej 2004r</t>
  </si>
  <si>
    <t>Rady  Powiatu Mławskiego</t>
  </si>
  <si>
    <t>Nazwa jednostki - zadania</t>
  </si>
  <si>
    <t>Klasyfikacja budżetowa</t>
  </si>
  <si>
    <t xml:space="preserve">Wydatki </t>
  </si>
  <si>
    <t>majątkowe</t>
  </si>
  <si>
    <t>Dział</t>
  </si>
  <si>
    <t>Rozdział</t>
  </si>
  <si>
    <t>Paragraf</t>
  </si>
  <si>
    <t>Ogółem /6+11/</t>
  </si>
  <si>
    <t>bieżace</t>
  </si>
  <si>
    <t>Razem</t>
  </si>
  <si>
    <t>w    tym:</t>
  </si>
  <si>
    <t>wynagrodzenia i pochodne</t>
  </si>
  <si>
    <t>Dotacje</t>
  </si>
  <si>
    <t>obsługa długu</t>
  </si>
  <si>
    <t>z tytułu udzielonych poręczeń i gwarancji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</si>
  <si>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</si>
  <si>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</si>
  <si>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</si>
  <si>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</si>
  <si>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</si>
  <si>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</si>
  <si>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</si>
  <si>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</si>
  <si>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</si>
  <si>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</si>
  <si>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</si>
  <si>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</si>
  <si>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</si>
  <si>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</si>
  <si>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</si>
  <si>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</si>
  <si>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</si>
  <si>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</si>
  <si>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</t>
  </si>
  <si>
    <t>4010</t>
  </si>
  <si>
    <t>Wynagrodzenie prac.służby cywilnej</t>
  </si>
  <si>
    <t>4020</t>
  </si>
  <si>
    <t>Dodatk.wynagr.roczne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</si>
  <si>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</si>
  <si>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</si>
  <si>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</si>
  <si>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</si>
  <si>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</si>
  <si>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</si>
  <si>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</si>
  <si>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</si>
  <si>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</si>
  <si>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Materiały i wyposażenie</t>
  </si>
  <si>
    <t>4210</t>
  </si>
  <si>
    <t>Administracja publiczna</t>
  </si>
  <si>
    <t>750</t>
  </si>
  <si>
    <t>Urzędy wojewódzkie</t>
  </si>
  <si>
    <t>75011</t>
  </si>
  <si>
    <t>Komisje poborowe</t>
  </si>
  <si>
    <t>75045</t>
  </si>
  <si>
    <t>Składki na ubezp. Społeczne</t>
  </si>
  <si>
    <t>Różne wydatki na rzecz osób fizycznych</t>
  </si>
  <si>
    <t>3030</t>
  </si>
  <si>
    <t>Bezpieczeństwo publiczne i ochrona przeciwpożarowa</t>
  </si>
  <si>
    <t>754</t>
  </si>
  <si>
    <t>Komendy powiatowe                            Państwowej Straży Pożarnej</t>
  </si>
  <si>
    <t>75411</t>
  </si>
  <si>
    <t>Uposażenia funkcjonariuszy</t>
  </si>
  <si>
    <t>Pozostałe należności funkcjonariuszy</t>
  </si>
  <si>
    <t>Nagrody roczne dla żołnierzy zawod.i nad.oraz funk.</t>
  </si>
  <si>
    <t>Zakup materiałów i wyposażenia</t>
  </si>
  <si>
    <t>Zakup leków, materiałów medycznych</t>
  </si>
  <si>
    <t>4230</t>
  </si>
  <si>
    <t>Zakup enegrgii</t>
  </si>
  <si>
    <t>Zakup usług remontowych</t>
  </si>
  <si>
    <t>Zakup usług zdrowotnych</t>
  </si>
  <si>
    <t>4280</t>
  </si>
  <si>
    <t>Pozostałe podatki na rzecz budżetów j.s.t.</t>
  </si>
  <si>
    <t>4500</t>
  </si>
  <si>
    <t>Opłaty na rzecz budżetów j.s.t.</t>
  </si>
  <si>
    <t>4520</t>
  </si>
  <si>
    <t>Różne opłaty i składki</t>
  </si>
  <si>
    <t>4430</t>
  </si>
  <si>
    <t>Nagrody i wydatki osobowe nie zalicz.do wynagrodzeń</t>
  </si>
  <si>
    <t>Obrona cywilna</t>
  </si>
  <si>
    <t>75414</t>
  </si>
  <si>
    <t>500</t>
  </si>
  <si>
    <t>Ochrona zdrowia</t>
  </si>
  <si>
    <t>851</t>
  </si>
  <si>
    <t xml:space="preserve">Składki na ubezp.zdrowotne oraz świadczenia dla osób nie objętych obowiązkiem ubezpieczenia zdrowotnego </t>
  </si>
  <si>
    <t>85156</t>
  </si>
  <si>
    <t>Składki na ubezpieczenie zdrowotne</t>
  </si>
  <si>
    <t>4130</t>
  </si>
  <si>
    <t>Pomoc społeczna</t>
  </si>
  <si>
    <t>852</t>
  </si>
  <si>
    <t>Ośrodki wsparcia  /ŚDPS/</t>
  </si>
  <si>
    <t>85203</t>
  </si>
  <si>
    <t>Dodatk. Wynagr. Roczne</t>
  </si>
  <si>
    <t>Zakup środków żywności</t>
  </si>
  <si>
    <t>4220</t>
  </si>
  <si>
    <t>Energia</t>
  </si>
  <si>
    <t>4260</t>
  </si>
  <si>
    <t>4270</t>
  </si>
  <si>
    <t>Zasiłki rodzinne, pielęgnacyjne i wychowawcze</t>
  </si>
  <si>
    <t>85316</t>
  </si>
  <si>
    <t>Świadczenia społeczne</t>
  </si>
  <si>
    <t>3110</t>
  </si>
  <si>
    <t>Pozostałe zadania w zakresie polityki społecznej</t>
  </si>
  <si>
    <t>853</t>
  </si>
  <si>
    <t>Zespoły do spraw orzekania o stopniu niepełnosprawności</t>
  </si>
  <si>
    <t>85321</t>
  </si>
  <si>
    <t>Ogółem wydatki</t>
  </si>
  <si>
    <t>Jan Jerzy Wtulich</t>
  </si>
  <si>
    <t>Przewodniczący Rady Powiatu Mławskiego</t>
  </si>
  <si>
    <t xml:space="preserve">Nr XIII/78/2003z dnia 30 grudnia 2003r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</si>
</sst>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9" fontId="5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3" fontId="8" fillId="0" borderId="7" xfId="0" applyNumberFormat="1" applyFont="1" applyBorder="1" applyAlignment="1">
      <alignment horizontal="right"/>
    </xf>
    <xf numFmtId="49" fontId="0" fillId="0" borderId="22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27" xfId="0" applyNumberFormat="1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49" fontId="0" fillId="0" borderId="30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3" fontId="0" fillId="0" borderId="26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49" fontId="7" fillId="0" borderId="9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3" fontId="0" fillId="0" borderId="3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7" fillId="0" borderId="2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49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5" fillId="0" borderId="42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7" fillId="0" borderId="37" xfId="0" applyNumberFormat="1" applyFont="1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49" fontId="0" fillId="0" borderId="47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49" fontId="0" fillId="0" borderId="48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49" fontId="5" fillId="0" borderId="2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49" fontId="8" fillId="0" borderId="9" xfId="0" applyNumberFormat="1" applyFont="1" applyBorder="1" applyAlignment="1">
      <alignment horizontal="left" wrapText="1"/>
    </xf>
    <xf numFmtId="49" fontId="8" fillId="0" borderId="7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49" fontId="7" fillId="0" borderId="3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C1">
      <selection activeCell="I4" sqref="I4"/>
    </sheetView>
  </sheetViews>
  <sheetFormatPr defaultColWidth="9.00390625" defaultRowHeight="12.75"/>
  <cols>
    <col min="1" max="1" width="28.00390625" style="0" customWidth="1"/>
    <col min="2" max="2" width="10.00390625" style="0" customWidth="1"/>
    <col min="3" max="3" width="9.25390625" style="0" customWidth="1"/>
    <col min="4" max="4" width="10.25390625" style="0" customWidth="1"/>
    <col min="5" max="5" width="12.375" style="0" customWidth="1"/>
    <col min="6" max="6" width="11.875" style="0" customWidth="1"/>
    <col min="7" max="7" width="12.75390625" style="0" customWidth="1"/>
    <col min="8" max="8" width="9.25390625" style="0" customWidth="1"/>
    <col min="9" max="9" width="10.875" style="0" customWidth="1"/>
    <col min="10" max="10" width="11.25390625" style="0" customWidth="1"/>
    <col min="11" max="11" width="11.125" style="0" customWidth="1"/>
  </cols>
  <sheetData>
    <row r="1" ht="17.25" customHeight="1">
      <c r="I1" t="s">
        <v>0</v>
      </c>
    </row>
    <row r="2" spans="1:9" ht="19.5" customHeight="1">
      <c r="A2" s="1" t="s">
        <v>1</v>
      </c>
      <c r="C2" s="2"/>
      <c r="D2" s="2"/>
      <c r="E2" s="2"/>
      <c r="I2" t="s">
        <v>2</v>
      </c>
    </row>
    <row r="3" spans="3:9" ht="17.25" customHeight="1">
      <c r="C3" s="2"/>
      <c r="D3" s="2"/>
      <c r="E3" s="2"/>
      <c r="I3" t="s">
        <v>112</v>
      </c>
    </row>
    <row r="4" spans="3:5" ht="13.5" thickBot="1">
      <c r="C4" s="2"/>
      <c r="D4" s="2"/>
      <c r="E4" s="2"/>
    </row>
    <row r="5" spans="1:11" ht="23.25" customHeight="1" thickBot="1">
      <c r="A5" s="3" t="s">
        <v>3</v>
      </c>
      <c r="B5" s="4" t="s">
        <v>4</v>
      </c>
      <c r="C5" s="5"/>
      <c r="D5" s="6"/>
      <c r="E5" s="5" t="s">
        <v>5</v>
      </c>
      <c r="F5" s="5"/>
      <c r="G5" s="5"/>
      <c r="H5" s="5"/>
      <c r="I5" s="5"/>
      <c r="J5" s="7"/>
      <c r="K5" s="8" t="s">
        <v>6</v>
      </c>
    </row>
    <row r="6" spans="1:11" ht="18" customHeight="1" thickBot="1">
      <c r="A6" s="9"/>
      <c r="B6" s="9" t="s">
        <v>7</v>
      </c>
      <c r="C6" s="9" t="s">
        <v>8</v>
      </c>
      <c r="D6" s="10" t="s">
        <v>9</v>
      </c>
      <c r="E6" s="11" t="s">
        <v>10</v>
      </c>
      <c r="F6" s="12" t="s">
        <v>11</v>
      </c>
      <c r="G6" s="13"/>
      <c r="H6" s="13"/>
      <c r="I6" s="13"/>
      <c r="J6" s="13"/>
      <c r="K6" s="14"/>
    </row>
    <row r="7" spans="1:11" ht="18" customHeight="1" thickBot="1">
      <c r="A7" s="9"/>
      <c r="B7" s="9"/>
      <c r="C7" s="9"/>
      <c r="D7" s="10"/>
      <c r="E7" s="15"/>
      <c r="F7" s="8" t="s">
        <v>12</v>
      </c>
      <c r="G7" s="12" t="s">
        <v>13</v>
      </c>
      <c r="H7" s="13"/>
      <c r="I7" s="13"/>
      <c r="J7" s="13"/>
      <c r="K7" s="14"/>
    </row>
    <row r="8" spans="1:11" ht="54.75" customHeight="1" thickBot="1">
      <c r="A8" s="9"/>
      <c r="B8" s="9"/>
      <c r="C8" s="9"/>
      <c r="D8" s="10"/>
      <c r="E8" s="15"/>
      <c r="F8" s="14"/>
      <c r="G8" s="16" t="s">
        <v>14</v>
      </c>
      <c r="H8" s="17" t="s">
        <v>15</v>
      </c>
      <c r="I8" s="17" t="s">
        <v>16</v>
      </c>
      <c r="J8" s="18" t="s">
        <v>17</v>
      </c>
      <c r="K8" s="14"/>
    </row>
    <row r="9" spans="1:11" ht="13.5" thickBo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21" customHeight="1" thickBot="1">
      <c r="A10" s="20" t="s">
        <v>18</v>
      </c>
      <c r="B10" s="21" t="s">
        <v>19</v>
      </c>
      <c r="C10" s="22"/>
      <c r="D10" s="23"/>
      <c r="E10" s="24">
        <f aca="true" t="shared" si="0" ref="E10:K10">SUM(E11)</f>
        <v>70000</v>
      </c>
      <c r="F10" s="24">
        <f t="shared" si="0"/>
        <v>70000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</row>
    <row r="11" spans="1:11" ht="36.75" customHeight="1" thickBot="1">
      <c r="A11" s="25" t="s">
        <v>20</v>
      </c>
      <c r="B11" s="26"/>
      <c r="C11" s="27" t="s">
        <v>21</v>
      </c>
      <c r="D11" s="23"/>
      <c r="E11" s="28">
        <f aca="true" t="shared" si="1" ref="E11:K11">SUM(E12:E12)</f>
        <v>70000</v>
      </c>
      <c r="F11" s="28">
        <f t="shared" si="1"/>
        <v>70000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</row>
    <row r="12" spans="1:11" ht="18" customHeight="1" thickBot="1">
      <c r="A12" s="30" t="s">
        <v>22</v>
      </c>
      <c r="B12" s="31"/>
      <c r="C12" s="32"/>
      <c r="D12" s="33" t="s">
        <v>23</v>
      </c>
      <c r="E12" s="34">
        <v>70000</v>
      </c>
      <c r="F12" s="34">
        <v>70000</v>
      </c>
      <c r="G12" s="35"/>
      <c r="H12" s="35"/>
      <c r="I12" s="35"/>
      <c r="J12" s="35"/>
      <c r="K12" s="35"/>
    </row>
    <row r="13" spans="1:11" ht="31.5" customHeight="1" thickBot="1">
      <c r="A13" s="36" t="s">
        <v>24</v>
      </c>
      <c r="B13" s="21" t="s">
        <v>25</v>
      </c>
      <c r="C13" s="22"/>
      <c r="D13" s="23"/>
      <c r="E13" s="37">
        <f aca="true" t="shared" si="2" ref="E13:K14">SUM(E14)</f>
        <v>32000</v>
      </c>
      <c r="F13" s="37">
        <f t="shared" si="2"/>
        <v>32000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</row>
    <row r="14" spans="1:11" ht="33.75" customHeight="1" thickBot="1">
      <c r="A14" s="38" t="s">
        <v>26</v>
      </c>
      <c r="B14" s="39"/>
      <c r="C14" s="40" t="s">
        <v>27</v>
      </c>
      <c r="D14" s="41"/>
      <c r="E14" s="28">
        <f t="shared" si="2"/>
        <v>32000</v>
      </c>
      <c r="F14" s="28">
        <f t="shared" si="2"/>
        <v>32000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 t="shared" si="2"/>
        <v>0</v>
      </c>
    </row>
    <row r="15" spans="1:11" ht="18.75" customHeight="1" thickBot="1">
      <c r="A15" s="42" t="s">
        <v>22</v>
      </c>
      <c r="B15" s="43"/>
      <c r="C15" s="44"/>
      <c r="D15" s="45" t="s">
        <v>23</v>
      </c>
      <c r="E15" s="46">
        <v>32000</v>
      </c>
      <c r="F15" s="46">
        <v>32000</v>
      </c>
      <c r="G15" s="47"/>
      <c r="H15" s="47"/>
      <c r="I15" s="47"/>
      <c r="J15" s="47"/>
      <c r="K15" s="47"/>
    </row>
    <row r="16" spans="1:11" ht="21" customHeight="1" thickBot="1">
      <c r="A16" s="36" t="s">
        <v>28</v>
      </c>
      <c r="B16" s="21" t="s">
        <v>29</v>
      </c>
      <c r="C16" s="22"/>
      <c r="D16" s="23"/>
      <c r="E16" s="37">
        <f aca="true" t="shared" si="3" ref="E16:K16">SUM(E17+E19+E21)</f>
        <v>185000</v>
      </c>
      <c r="F16" s="37">
        <f t="shared" si="3"/>
        <v>185000</v>
      </c>
      <c r="G16" s="37">
        <f t="shared" si="3"/>
        <v>102800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</row>
    <row r="17" spans="1:11" ht="35.25" customHeight="1" thickBot="1">
      <c r="A17" s="38" t="s">
        <v>30</v>
      </c>
      <c r="B17" s="39"/>
      <c r="C17" s="40" t="s">
        <v>31</v>
      </c>
      <c r="D17" s="48"/>
      <c r="E17" s="28">
        <f aca="true" t="shared" si="4" ref="E17:K17">SUM(E18)</f>
        <v>35000</v>
      </c>
      <c r="F17" s="29">
        <f t="shared" si="4"/>
        <v>35000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</row>
    <row r="18" spans="1:11" ht="18" customHeight="1" thickBot="1">
      <c r="A18" s="49" t="s">
        <v>22</v>
      </c>
      <c r="B18" s="50"/>
      <c r="C18" s="51"/>
      <c r="D18" s="33" t="s">
        <v>23</v>
      </c>
      <c r="E18" s="34">
        <v>35000</v>
      </c>
      <c r="F18" s="34">
        <v>35000</v>
      </c>
      <c r="G18" s="35"/>
      <c r="H18" s="35"/>
      <c r="I18" s="35"/>
      <c r="J18" s="35"/>
      <c r="K18" s="35"/>
    </row>
    <row r="19" spans="1:11" ht="37.5" customHeight="1" thickBot="1">
      <c r="A19" s="38" t="s">
        <v>32</v>
      </c>
      <c r="B19" s="39"/>
      <c r="C19" s="40" t="s">
        <v>33</v>
      </c>
      <c r="D19" s="48"/>
      <c r="E19" s="28">
        <f aca="true" t="shared" si="5" ref="E19:K19">SUM(E20)</f>
        <v>40000</v>
      </c>
      <c r="F19" s="29">
        <f t="shared" si="5"/>
        <v>40000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</row>
    <row r="20" spans="1:11" ht="21" customHeight="1" thickBot="1">
      <c r="A20" s="49" t="s">
        <v>22</v>
      </c>
      <c r="B20" s="50"/>
      <c r="C20" s="51"/>
      <c r="D20" s="33" t="s">
        <v>23</v>
      </c>
      <c r="E20" s="34">
        <v>40000</v>
      </c>
      <c r="F20" s="34">
        <v>40000</v>
      </c>
      <c r="G20" s="35"/>
      <c r="H20" s="35"/>
      <c r="I20" s="35"/>
      <c r="J20" s="35"/>
      <c r="K20" s="35"/>
    </row>
    <row r="21" spans="1:11" ht="20.25" customHeight="1" thickBot="1">
      <c r="A21" s="52" t="s">
        <v>34</v>
      </c>
      <c r="B21" s="53"/>
      <c r="C21" s="54" t="s">
        <v>35</v>
      </c>
      <c r="D21" s="55"/>
      <c r="E21" s="56">
        <f>SUM(E22:E30)</f>
        <v>110000</v>
      </c>
      <c r="F21" s="56">
        <f>SUM(F22:F30)</f>
        <v>110000</v>
      </c>
      <c r="G21" s="56">
        <f>SUM(G22:G30)</f>
        <v>102800</v>
      </c>
      <c r="H21" s="56">
        <f>SUM(H22:H25)</f>
        <v>0</v>
      </c>
      <c r="I21" s="56">
        <f>SUM(I22:I25)</f>
        <v>0</v>
      </c>
      <c r="J21" s="56">
        <f>SUM(J22:J25)</f>
        <v>0</v>
      </c>
      <c r="K21" s="56">
        <f>SUM(K22:K25)</f>
        <v>0</v>
      </c>
    </row>
    <row r="22" spans="1:11" ht="16.5" customHeight="1">
      <c r="A22" s="57" t="s">
        <v>36</v>
      </c>
      <c r="B22" s="58"/>
      <c r="C22" s="59"/>
      <c r="D22" s="60" t="s">
        <v>37</v>
      </c>
      <c r="E22" s="61">
        <v>34322</v>
      </c>
      <c r="F22" s="61">
        <v>34322</v>
      </c>
      <c r="G22" s="61">
        <v>34322</v>
      </c>
      <c r="H22" s="61"/>
      <c r="I22" s="62"/>
      <c r="J22" s="61"/>
      <c r="K22" s="63"/>
    </row>
    <row r="23" spans="1:11" ht="16.5" customHeight="1">
      <c r="A23" s="64" t="s">
        <v>38</v>
      </c>
      <c r="B23" s="65"/>
      <c r="C23" s="66"/>
      <c r="D23" s="67" t="s">
        <v>39</v>
      </c>
      <c r="E23" s="68">
        <v>44112</v>
      </c>
      <c r="F23" s="68">
        <v>44112</v>
      </c>
      <c r="G23" s="68">
        <v>44112</v>
      </c>
      <c r="H23" s="68"/>
      <c r="I23" s="69"/>
      <c r="J23" s="68"/>
      <c r="K23" s="70"/>
    </row>
    <row r="24" spans="1:11" ht="16.5" customHeight="1">
      <c r="A24" s="71" t="s">
        <v>40</v>
      </c>
      <c r="B24" s="72"/>
      <c r="C24" s="73"/>
      <c r="D24" s="67" t="s">
        <v>41</v>
      </c>
      <c r="E24" s="68">
        <v>8500</v>
      </c>
      <c r="F24" s="68">
        <v>8500</v>
      </c>
      <c r="G24" s="68">
        <v>8500</v>
      </c>
      <c r="H24" s="68"/>
      <c r="I24" s="69"/>
      <c r="J24" s="68"/>
      <c r="K24" s="70"/>
    </row>
    <row r="25" spans="1:11" ht="16.5" customHeight="1">
      <c r="A25" s="71" t="s">
        <v>42</v>
      </c>
      <c r="B25" s="72"/>
      <c r="C25" s="73"/>
      <c r="D25" s="67" t="s">
        <v>43</v>
      </c>
      <c r="E25" s="68">
        <v>13868</v>
      </c>
      <c r="F25" s="68">
        <v>13868</v>
      </c>
      <c r="G25" s="68">
        <v>13868</v>
      </c>
      <c r="H25" s="68"/>
      <c r="I25" s="69"/>
      <c r="J25" s="68"/>
      <c r="K25" s="70"/>
    </row>
    <row r="26" spans="1:11" ht="16.5" customHeight="1">
      <c r="A26" s="71" t="s">
        <v>44</v>
      </c>
      <c r="B26" s="72"/>
      <c r="C26" s="73"/>
      <c r="D26" s="67" t="s">
        <v>45</v>
      </c>
      <c r="E26" s="68">
        <v>1998</v>
      </c>
      <c r="F26" s="68">
        <v>1998</v>
      </c>
      <c r="G26" s="68">
        <v>1998</v>
      </c>
      <c r="H26" s="68"/>
      <c r="I26" s="69"/>
      <c r="J26" s="68"/>
      <c r="K26" s="70"/>
    </row>
    <row r="27" spans="1:11" ht="16.5" customHeight="1">
      <c r="A27" s="71" t="s">
        <v>46</v>
      </c>
      <c r="B27" s="72"/>
      <c r="C27" s="73"/>
      <c r="D27" s="67" t="s">
        <v>47</v>
      </c>
      <c r="E27" s="68">
        <v>2200</v>
      </c>
      <c r="F27" s="68">
        <v>2200</v>
      </c>
      <c r="G27" s="74"/>
      <c r="H27" s="68"/>
      <c r="I27" s="69"/>
      <c r="J27" s="68"/>
      <c r="K27" s="70"/>
    </row>
    <row r="28" spans="1:11" ht="16.5" customHeight="1">
      <c r="A28" s="71" t="s">
        <v>48</v>
      </c>
      <c r="B28" s="72"/>
      <c r="C28" s="73"/>
      <c r="D28" s="67" t="s">
        <v>49</v>
      </c>
      <c r="E28" s="68">
        <v>1000</v>
      </c>
      <c r="F28" s="68">
        <v>1000</v>
      </c>
      <c r="G28" s="74"/>
      <c r="H28" s="68"/>
      <c r="I28" s="69"/>
      <c r="J28" s="68"/>
      <c r="K28" s="70"/>
    </row>
    <row r="29" spans="1:11" ht="16.5" customHeight="1">
      <c r="A29" s="71" t="s">
        <v>50</v>
      </c>
      <c r="B29" s="72"/>
      <c r="C29" s="73"/>
      <c r="D29" s="67" t="s">
        <v>51</v>
      </c>
      <c r="E29" s="68">
        <v>1500</v>
      </c>
      <c r="F29" s="68">
        <v>1500</v>
      </c>
      <c r="G29" s="74"/>
      <c r="H29" s="68"/>
      <c r="I29" s="69"/>
      <c r="J29" s="68"/>
      <c r="K29" s="70"/>
    </row>
    <row r="30" spans="1:11" ht="16.5" customHeight="1" thickBot="1">
      <c r="A30" s="49" t="s">
        <v>22</v>
      </c>
      <c r="B30" s="50"/>
      <c r="C30" s="51"/>
      <c r="D30" s="33" t="s">
        <v>23</v>
      </c>
      <c r="E30" s="34">
        <v>2500</v>
      </c>
      <c r="F30" s="34">
        <v>2500</v>
      </c>
      <c r="G30" s="75"/>
      <c r="H30" s="76"/>
      <c r="I30" s="77"/>
      <c r="J30" s="76"/>
      <c r="K30" s="78"/>
    </row>
    <row r="31" spans="1:11" ht="21" customHeight="1" thickBot="1">
      <c r="A31" s="79" t="s">
        <v>52</v>
      </c>
      <c r="B31" s="21" t="s">
        <v>53</v>
      </c>
      <c r="C31" s="80"/>
      <c r="D31" s="21"/>
      <c r="E31" s="81">
        <f aca="true" t="shared" si="6" ref="E31:K31">SUM(E32+E34)</f>
        <v>153832</v>
      </c>
      <c r="F31" s="81">
        <f t="shared" si="6"/>
        <v>153832</v>
      </c>
      <c r="G31" s="82">
        <f t="shared" si="6"/>
        <v>136899</v>
      </c>
      <c r="H31" s="82">
        <f t="shared" si="6"/>
        <v>0</v>
      </c>
      <c r="I31" s="82">
        <f t="shared" si="6"/>
        <v>0</v>
      </c>
      <c r="J31" s="82">
        <f t="shared" si="6"/>
        <v>0</v>
      </c>
      <c r="K31" s="82">
        <f t="shared" si="6"/>
        <v>0</v>
      </c>
    </row>
    <row r="32" spans="1:11" ht="18" customHeight="1" thickBot="1">
      <c r="A32" s="83" t="s">
        <v>54</v>
      </c>
      <c r="B32" s="84"/>
      <c r="C32" s="85" t="s">
        <v>55</v>
      </c>
      <c r="D32" s="86"/>
      <c r="E32" s="87">
        <f aca="true" t="shared" si="7" ref="E32:K32">SUM(E33:E33)</f>
        <v>134932</v>
      </c>
      <c r="F32" s="87">
        <f t="shared" si="7"/>
        <v>134932</v>
      </c>
      <c r="G32" s="87">
        <f t="shared" si="7"/>
        <v>134932</v>
      </c>
      <c r="H32" s="87">
        <f t="shared" si="7"/>
        <v>0</v>
      </c>
      <c r="I32" s="87">
        <f t="shared" si="7"/>
        <v>0</v>
      </c>
      <c r="J32" s="87">
        <f t="shared" si="7"/>
        <v>0</v>
      </c>
      <c r="K32" s="87">
        <f t="shared" si="7"/>
        <v>0</v>
      </c>
    </row>
    <row r="33" spans="1:11" ht="16.5" customHeight="1" thickBot="1">
      <c r="A33" s="88" t="s">
        <v>36</v>
      </c>
      <c r="B33" s="89"/>
      <c r="C33" s="90"/>
      <c r="D33" s="23" t="s">
        <v>37</v>
      </c>
      <c r="E33" s="91">
        <v>134932</v>
      </c>
      <c r="F33" s="92">
        <v>134932</v>
      </c>
      <c r="G33" s="92">
        <v>134932</v>
      </c>
      <c r="H33" s="91"/>
      <c r="I33" s="92"/>
      <c r="J33" s="91"/>
      <c r="K33" s="92"/>
    </row>
    <row r="34" spans="1:11" ht="18.75" customHeight="1" thickBot="1">
      <c r="A34" s="93" t="s">
        <v>56</v>
      </c>
      <c r="B34" s="94"/>
      <c r="C34" s="40" t="s">
        <v>57</v>
      </c>
      <c r="D34" s="95"/>
      <c r="E34" s="96">
        <f aca="true" t="shared" si="8" ref="E34:K34">SUM(E35:E40)</f>
        <v>18900</v>
      </c>
      <c r="F34" s="96">
        <f t="shared" si="8"/>
        <v>18900</v>
      </c>
      <c r="G34" s="96">
        <f t="shared" si="8"/>
        <v>1967</v>
      </c>
      <c r="H34" s="96">
        <f t="shared" si="8"/>
        <v>0</v>
      </c>
      <c r="I34" s="96">
        <f t="shared" si="8"/>
        <v>0</v>
      </c>
      <c r="J34" s="96">
        <f t="shared" si="8"/>
        <v>0</v>
      </c>
      <c r="K34" s="96">
        <f t="shared" si="8"/>
        <v>0</v>
      </c>
    </row>
    <row r="35" spans="1:11" ht="16.5" customHeight="1">
      <c r="A35" s="97" t="s">
        <v>36</v>
      </c>
      <c r="B35" s="98"/>
      <c r="C35" s="99"/>
      <c r="D35" s="100" t="s">
        <v>37</v>
      </c>
      <c r="E35" s="101">
        <v>1623</v>
      </c>
      <c r="F35" s="101">
        <v>1623</v>
      </c>
      <c r="G35" s="101">
        <v>1623</v>
      </c>
      <c r="H35" s="102"/>
      <c r="I35" s="102"/>
      <c r="J35" s="102"/>
      <c r="K35" s="102"/>
    </row>
    <row r="36" spans="1:11" ht="16.5" customHeight="1">
      <c r="A36" s="71" t="s">
        <v>58</v>
      </c>
      <c r="B36" s="72"/>
      <c r="C36" s="73"/>
      <c r="D36" s="103" t="s">
        <v>43</v>
      </c>
      <c r="E36" s="104">
        <v>304</v>
      </c>
      <c r="F36" s="104">
        <v>304</v>
      </c>
      <c r="G36" s="104">
        <v>304</v>
      </c>
      <c r="H36" s="105"/>
      <c r="I36" s="105"/>
      <c r="J36" s="105"/>
      <c r="K36" s="105"/>
    </row>
    <row r="37" spans="1:11" ht="16.5" customHeight="1">
      <c r="A37" s="71" t="s">
        <v>44</v>
      </c>
      <c r="B37" s="72"/>
      <c r="C37" s="73"/>
      <c r="D37" s="103" t="s">
        <v>45</v>
      </c>
      <c r="E37" s="104">
        <v>40</v>
      </c>
      <c r="F37" s="104">
        <v>40</v>
      </c>
      <c r="G37" s="104">
        <v>40</v>
      </c>
      <c r="H37" s="105"/>
      <c r="I37" s="105"/>
      <c r="J37" s="105"/>
      <c r="K37" s="105"/>
    </row>
    <row r="38" spans="1:11" ht="16.5" customHeight="1">
      <c r="A38" s="71" t="s">
        <v>50</v>
      </c>
      <c r="B38" s="72"/>
      <c r="C38" s="73"/>
      <c r="D38" s="103" t="s">
        <v>51</v>
      </c>
      <c r="E38" s="68">
        <v>3000</v>
      </c>
      <c r="F38" s="68">
        <v>3000</v>
      </c>
      <c r="G38" s="68"/>
      <c r="H38" s="105"/>
      <c r="I38" s="105"/>
      <c r="J38" s="105"/>
      <c r="K38" s="105"/>
    </row>
    <row r="39" spans="1:11" ht="16.5" customHeight="1">
      <c r="A39" s="71" t="s">
        <v>59</v>
      </c>
      <c r="B39" s="72"/>
      <c r="C39" s="73"/>
      <c r="D39" s="103" t="s">
        <v>60</v>
      </c>
      <c r="E39" s="106">
        <v>6500</v>
      </c>
      <c r="F39" s="106">
        <v>6500</v>
      </c>
      <c r="G39" s="107"/>
      <c r="H39" s="105"/>
      <c r="I39" s="105"/>
      <c r="J39" s="105"/>
      <c r="K39" s="105"/>
    </row>
    <row r="40" spans="1:11" ht="16.5" customHeight="1" thickBot="1">
      <c r="A40" s="108" t="s">
        <v>22</v>
      </c>
      <c r="B40" s="109"/>
      <c r="C40" s="110"/>
      <c r="D40" s="111" t="s">
        <v>23</v>
      </c>
      <c r="E40" s="112">
        <v>7433</v>
      </c>
      <c r="F40" s="112">
        <v>7433</v>
      </c>
      <c r="G40" s="113"/>
      <c r="H40" s="114"/>
      <c r="I40" s="114"/>
      <c r="J40" s="114"/>
      <c r="K40" s="114"/>
    </row>
    <row r="41" spans="1:11" ht="48" customHeight="1" thickBot="1">
      <c r="A41" s="115" t="s">
        <v>61</v>
      </c>
      <c r="B41" s="116" t="s">
        <v>62</v>
      </c>
      <c r="C41" s="117"/>
      <c r="D41" s="116"/>
      <c r="E41" s="81">
        <f aca="true" t="shared" si="9" ref="E41:K41">E42+E57</f>
        <v>2310003</v>
      </c>
      <c r="F41" s="81">
        <f t="shared" si="9"/>
        <v>2310003</v>
      </c>
      <c r="G41" s="81">
        <f t="shared" si="9"/>
        <v>1804200</v>
      </c>
      <c r="H41" s="81">
        <f t="shared" si="9"/>
        <v>0</v>
      </c>
      <c r="I41" s="81">
        <f t="shared" si="9"/>
        <v>0</v>
      </c>
      <c r="J41" s="81">
        <f t="shared" si="9"/>
        <v>0</v>
      </c>
      <c r="K41" s="81">
        <f t="shared" si="9"/>
        <v>0</v>
      </c>
    </row>
    <row r="42" spans="1:11" ht="33" customHeight="1" thickBot="1">
      <c r="A42" s="25" t="s">
        <v>63</v>
      </c>
      <c r="B42" s="26"/>
      <c r="C42" s="27" t="s">
        <v>64</v>
      </c>
      <c r="D42" s="118"/>
      <c r="E42" s="119">
        <f aca="true" t="shared" si="10" ref="E42:K42">SUM(E43:E56)</f>
        <v>2309503</v>
      </c>
      <c r="F42" s="119">
        <f t="shared" si="10"/>
        <v>2309503</v>
      </c>
      <c r="G42" s="120">
        <f t="shared" si="10"/>
        <v>1804200</v>
      </c>
      <c r="H42" s="121">
        <f t="shared" si="10"/>
        <v>0</v>
      </c>
      <c r="I42" s="121">
        <f t="shared" si="10"/>
        <v>0</v>
      </c>
      <c r="J42" s="121">
        <f t="shared" si="10"/>
        <v>0</v>
      </c>
      <c r="K42" s="121">
        <f t="shared" si="10"/>
        <v>0</v>
      </c>
    </row>
    <row r="43" spans="1:11" ht="15" customHeight="1">
      <c r="A43" s="122" t="s">
        <v>65</v>
      </c>
      <c r="B43" s="123"/>
      <c r="C43" s="124"/>
      <c r="D43" s="125">
        <v>4050</v>
      </c>
      <c r="E43" s="126">
        <v>1535000</v>
      </c>
      <c r="F43" s="126">
        <v>1535000</v>
      </c>
      <c r="G43" s="127">
        <v>1535000</v>
      </c>
      <c r="H43" s="128"/>
      <c r="I43" s="129"/>
      <c r="J43" s="128"/>
      <c r="K43" s="130"/>
    </row>
    <row r="44" spans="1:11" ht="14.25" customHeight="1">
      <c r="A44" s="131" t="s">
        <v>66</v>
      </c>
      <c r="B44" s="132"/>
      <c r="C44" s="133"/>
      <c r="D44" s="134">
        <v>4060</v>
      </c>
      <c r="E44" s="126">
        <v>140000</v>
      </c>
      <c r="F44" s="126">
        <v>140000</v>
      </c>
      <c r="G44" s="126">
        <v>140000</v>
      </c>
      <c r="H44" s="135"/>
      <c r="I44" s="136"/>
      <c r="J44" s="135"/>
      <c r="K44" s="137"/>
    </row>
    <row r="45" spans="1:11" ht="15" customHeight="1">
      <c r="A45" s="138" t="s">
        <v>67</v>
      </c>
      <c r="B45" s="139"/>
      <c r="C45" s="140"/>
      <c r="D45" s="134">
        <v>4070</v>
      </c>
      <c r="E45" s="126">
        <v>129200</v>
      </c>
      <c r="F45" s="126">
        <v>129200</v>
      </c>
      <c r="G45" s="126">
        <v>129200</v>
      </c>
      <c r="H45" s="135"/>
      <c r="I45" s="136"/>
      <c r="J45" s="135"/>
      <c r="K45" s="137"/>
    </row>
    <row r="46" spans="1:11" ht="15" customHeight="1">
      <c r="A46" s="131" t="s">
        <v>48</v>
      </c>
      <c r="B46" s="132"/>
      <c r="C46" s="133"/>
      <c r="D46" s="134">
        <v>4410</v>
      </c>
      <c r="E46" s="126">
        <v>6600</v>
      </c>
      <c r="F46" s="126">
        <v>6600</v>
      </c>
      <c r="G46" s="141"/>
      <c r="H46" s="135"/>
      <c r="I46" s="136"/>
      <c r="J46" s="135"/>
      <c r="K46" s="137"/>
    </row>
    <row r="47" spans="1:11" ht="14.25" customHeight="1">
      <c r="A47" s="131" t="s">
        <v>68</v>
      </c>
      <c r="B47" s="132"/>
      <c r="C47" s="133"/>
      <c r="D47" s="134">
        <v>4210</v>
      </c>
      <c r="E47" s="126">
        <v>99003</v>
      </c>
      <c r="F47" s="126">
        <v>99003</v>
      </c>
      <c r="G47" s="141"/>
      <c r="H47" s="135"/>
      <c r="I47" s="136"/>
      <c r="J47" s="135"/>
      <c r="K47" s="137"/>
    </row>
    <row r="48" spans="1:11" ht="15" customHeight="1">
      <c r="A48" s="64" t="s">
        <v>69</v>
      </c>
      <c r="B48" s="65"/>
      <c r="C48" s="66"/>
      <c r="D48" s="134" t="s">
        <v>70</v>
      </c>
      <c r="E48" s="142">
        <v>1000</v>
      </c>
      <c r="F48" s="142">
        <v>1000</v>
      </c>
      <c r="G48" s="143"/>
      <c r="H48" s="135"/>
      <c r="I48" s="136"/>
      <c r="J48" s="135"/>
      <c r="K48" s="137"/>
    </row>
    <row r="49" spans="1:11" ht="13.5" customHeight="1">
      <c r="A49" s="131" t="s">
        <v>71</v>
      </c>
      <c r="B49" s="132"/>
      <c r="C49" s="133"/>
      <c r="D49" s="134">
        <v>4260</v>
      </c>
      <c r="E49" s="142">
        <v>47500</v>
      </c>
      <c r="F49" s="142">
        <v>47500</v>
      </c>
      <c r="G49" s="143"/>
      <c r="H49" s="135"/>
      <c r="I49" s="136"/>
      <c r="J49" s="135"/>
      <c r="K49" s="137"/>
    </row>
    <row r="50" spans="1:11" ht="15" customHeight="1">
      <c r="A50" s="131" t="s">
        <v>72</v>
      </c>
      <c r="B50" s="132"/>
      <c r="C50" s="133"/>
      <c r="D50" s="134">
        <v>4270</v>
      </c>
      <c r="E50" s="142">
        <v>10000</v>
      </c>
      <c r="F50" s="142">
        <v>10000</v>
      </c>
      <c r="G50" s="143"/>
      <c r="H50" s="135"/>
      <c r="I50" s="136"/>
      <c r="J50" s="135"/>
      <c r="K50" s="137"/>
    </row>
    <row r="51" spans="1:11" ht="15" customHeight="1">
      <c r="A51" s="64" t="s">
        <v>73</v>
      </c>
      <c r="B51" s="65"/>
      <c r="C51" s="66"/>
      <c r="D51" s="134" t="s">
        <v>74</v>
      </c>
      <c r="E51" s="142">
        <v>12400</v>
      </c>
      <c r="F51" s="142">
        <v>12400</v>
      </c>
      <c r="G51" s="143"/>
      <c r="H51" s="135"/>
      <c r="I51" s="136"/>
      <c r="J51" s="135"/>
      <c r="K51" s="137"/>
    </row>
    <row r="52" spans="1:11" ht="14.25" customHeight="1">
      <c r="A52" s="131" t="s">
        <v>22</v>
      </c>
      <c r="B52" s="132"/>
      <c r="C52" s="133"/>
      <c r="D52" s="134">
        <v>4300</v>
      </c>
      <c r="E52" s="142">
        <v>30000</v>
      </c>
      <c r="F52" s="142">
        <v>30000</v>
      </c>
      <c r="G52" s="143"/>
      <c r="H52" s="135"/>
      <c r="I52" s="136"/>
      <c r="J52" s="135"/>
      <c r="K52" s="137"/>
    </row>
    <row r="53" spans="1:11" ht="13.5" customHeight="1">
      <c r="A53" s="131" t="s">
        <v>75</v>
      </c>
      <c r="B53" s="132"/>
      <c r="C53" s="133"/>
      <c r="D53" s="134" t="s">
        <v>76</v>
      </c>
      <c r="E53" s="142">
        <v>4300</v>
      </c>
      <c r="F53" s="142">
        <v>4300</v>
      </c>
      <c r="G53" s="143"/>
      <c r="H53" s="135"/>
      <c r="I53" s="136"/>
      <c r="J53" s="135"/>
      <c r="K53" s="137"/>
    </row>
    <row r="54" spans="1:11" ht="14.25" customHeight="1">
      <c r="A54" s="64" t="s">
        <v>77</v>
      </c>
      <c r="B54" s="65"/>
      <c r="C54" s="66"/>
      <c r="D54" s="134" t="s">
        <v>78</v>
      </c>
      <c r="E54" s="142">
        <v>200</v>
      </c>
      <c r="F54" s="142">
        <v>200</v>
      </c>
      <c r="G54" s="143"/>
      <c r="H54" s="135"/>
      <c r="I54" s="136"/>
      <c r="J54" s="135"/>
      <c r="K54" s="137"/>
    </row>
    <row r="55" spans="1:11" ht="15" customHeight="1">
      <c r="A55" s="64" t="s">
        <v>79</v>
      </c>
      <c r="B55" s="65"/>
      <c r="C55" s="66"/>
      <c r="D55" s="134" t="s">
        <v>80</v>
      </c>
      <c r="E55" s="142">
        <v>6300</v>
      </c>
      <c r="F55" s="142">
        <v>6300</v>
      </c>
      <c r="G55" s="143"/>
      <c r="H55" s="135"/>
      <c r="I55" s="136"/>
      <c r="J55" s="135"/>
      <c r="K55" s="137"/>
    </row>
    <row r="56" spans="1:11" ht="15" customHeight="1" thickBot="1">
      <c r="A56" s="131" t="s">
        <v>81</v>
      </c>
      <c r="B56" s="132"/>
      <c r="C56" s="133"/>
      <c r="D56" s="134">
        <v>3020</v>
      </c>
      <c r="E56" s="142">
        <v>288000</v>
      </c>
      <c r="F56" s="142">
        <v>288000</v>
      </c>
      <c r="G56" s="144"/>
      <c r="H56" s="145"/>
      <c r="I56" s="146"/>
      <c r="J56" s="145"/>
      <c r="K56" s="147"/>
    </row>
    <row r="57" spans="1:11" ht="18.75" customHeight="1" thickBot="1">
      <c r="A57" s="25" t="s">
        <v>82</v>
      </c>
      <c r="B57" s="26"/>
      <c r="C57" s="27" t="s">
        <v>83</v>
      </c>
      <c r="D57" s="118"/>
      <c r="E57" s="119">
        <v>500</v>
      </c>
      <c r="F57" s="119">
        <v>500</v>
      </c>
      <c r="G57" s="148"/>
      <c r="H57" s="148">
        <f>SUM(H58)</f>
        <v>0</v>
      </c>
      <c r="I57" s="148">
        <f>SUM(I58)</f>
        <v>0</v>
      </c>
      <c r="J57" s="148">
        <f>SUM(J58)</f>
        <v>0</v>
      </c>
      <c r="K57" s="148">
        <f>SUM(K58)</f>
        <v>0</v>
      </c>
    </row>
    <row r="58" spans="1:11" ht="18" customHeight="1" thickBot="1">
      <c r="A58" s="131" t="s">
        <v>68</v>
      </c>
      <c r="B58" s="132"/>
      <c r="C58" s="133"/>
      <c r="D58" s="134">
        <v>4210</v>
      </c>
      <c r="E58" s="149" t="s">
        <v>84</v>
      </c>
      <c r="F58" s="149" t="s">
        <v>84</v>
      </c>
      <c r="G58" s="106"/>
      <c r="H58" s="150"/>
      <c r="I58" s="135"/>
      <c r="J58" s="135"/>
      <c r="K58" s="135"/>
    </row>
    <row r="59" spans="1:11" ht="19.5" customHeight="1" thickBot="1">
      <c r="A59" s="151" t="s">
        <v>85</v>
      </c>
      <c r="B59" s="21" t="s">
        <v>86</v>
      </c>
      <c r="C59" s="152"/>
      <c r="D59" s="153"/>
      <c r="E59" s="154">
        <f aca="true" t="shared" si="11" ref="E59:K59">SUM(E60)</f>
        <v>1022400</v>
      </c>
      <c r="F59" s="154">
        <f t="shared" si="11"/>
        <v>1022400</v>
      </c>
      <c r="G59" s="154">
        <f t="shared" si="11"/>
        <v>0</v>
      </c>
      <c r="H59" s="154">
        <f t="shared" si="11"/>
        <v>0</v>
      </c>
      <c r="I59" s="154">
        <f t="shared" si="11"/>
        <v>0</v>
      </c>
      <c r="J59" s="154">
        <f t="shared" si="11"/>
        <v>0</v>
      </c>
      <c r="K59" s="154">
        <f t="shared" si="11"/>
        <v>0</v>
      </c>
    </row>
    <row r="60" spans="1:11" ht="66.75" customHeight="1" thickBot="1">
      <c r="A60" s="25" t="s">
        <v>87</v>
      </c>
      <c r="B60" s="26"/>
      <c r="C60" s="85" t="s">
        <v>88</v>
      </c>
      <c r="D60" s="155"/>
      <c r="E60" s="28">
        <f aca="true" t="shared" si="12" ref="E60:K60">SUM(E61:E61)</f>
        <v>1022400</v>
      </c>
      <c r="F60" s="28">
        <f t="shared" si="12"/>
        <v>1022400</v>
      </c>
      <c r="G60" s="28">
        <f t="shared" si="12"/>
        <v>0</v>
      </c>
      <c r="H60" s="28">
        <f t="shared" si="12"/>
        <v>0</v>
      </c>
      <c r="I60" s="28">
        <f t="shared" si="12"/>
        <v>0</v>
      </c>
      <c r="J60" s="28">
        <f t="shared" si="12"/>
        <v>0</v>
      </c>
      <c r="K60" s="28">
        <f t="shared" si="12"/>
        <v>0</v>
      </c>
    </row>
    <row r="61" spans="1:11" ht="17.25" customHeight="1" thickBot="1">
      <c r="A61" s="30" t="s">
        <v>89</v>
      </c>
      <c r="B61" s="31"/>
      <c r="C61" s="32"/>
      <c r="D61" s="156" t="s">
        <v>90</v>
      </c>
      <c r="E61" s="46">
        <v>1022400</v>
      </c>
      <c r="F61" s="46">
        <v>1022400</v>
      </c>
      <c r="G61" s="46"/>
      <c r="H61" s="47"/>
      <c r="I61" s="47"/>
      <c r="J61" s="47"/>
      <c r="K61" s="47"/>
    </row>
    <row r="62" spans="1:11" ht="18.75" customHeight="1" thickBot="1">
      <c r="A62" s="157" t="s">
        <v>91</v>
      </c>
      <c r="B62" s="158" t="s">
        <v>92</v>
      </c>
      <c r="C62" s="159"/>
      <c r="D62" s="23"/>
      <c r="E62" s="81">
        <f aca="true" t="shared" si="13" ref="E62:K62">E63+E75</f>
        <v>391400</v>
      </c>
      <c r="F62" s="81">
        <f t="shared" si="13"/>
        <v>391400</v>
      </c>
      <c r="G62" s="81">
        <f t="shared" si="13"/>
        <v>264853</v>
      </c>
      <c r="H62" s="81">
        <f t="shared" si="13"/>
        <v>0</v>
      </c>
      <c r="I62" s="81">
        <f t="shared" si="13"/>
        <v>0</v>
      </c>
      <c r="J62" s="81">
        <f t="shared" si="13"/>
        <v>0</v>
      </c>
      <c r="K62" s="81">
        <f t="shared" si="13"/>
        <v>0</v>
      </c>
    </row>
    <row r="63" spans="1:11" ht="18" customHeight="1" thickBot="1">
      <c r="A63" s="160" t="s">
        <v>93</v>
      </c>
      <c r="B63" s="161"/>
      <c r="C63" s="162" t="s">
        <v>94</v>
      </c>
      <c r="D63" s="163"/>
      <c r="E63" s="164">
        <f aca="true" t="shared" si="14" ref="E63:K63">SUM(E64:E74)</f>
        <v>371000</v>
      </c>
      <c r="F63" s="164">
        <f t="shared" si="14"/>
        <v>371000</v>
      </c>
      <c r="G63" s="164">
        <f t="shared" si="14"/>
        <v>264853</v>
      </c>
      <c r="H63" s="164">
        <f t="shared" si="14"/>
        <v>0</v>
      </c>
      <c r="I63" s="164">
        <f t="shared" si="14"/>
        <v>0</v>
      </c>
      <c r="J63" s="164">
        <f t="shared" si="14"/>
        <v>0</v>
      </c>
      <c r="K63" s="164">
        <f t="shared" si="14"/>
        <v>0</v>
      </c>
    </row>
    <row r="64" spans="1:11" ht="16.5" customHeight="1">
      <c r="A64" s="57" t="s">
        <v>36</v>
      </c>
      <c r="B64" s="58"/>
      <c r="C64" s="165"/>
      <c r="D64" s="166" t="s">
        <v>37</v>
      </c>
      <c r="E64" s="167">
        <v>208400</v>
      </c>
      <c r="F64" s="167">
        <v>208400</v>
      </c>
      <c r="G64" s="167">
        <v>208400</v>
      </c>
      <c r="H64" s="167"/>
      <c r="I64" s="167"/>
      <c r="J64" s="167"/>
      <c r="K64" s="167"/>
    </row>
    <row r="65" spans="1:11" ht="16.5" customHeight="1">
      <c r="A65" s="71" t="s">
        <v>95</v>
      </c>
      <c r="B65" s="72"/>
      <c r="C65" s="168"/>
      <c r="D65" s="113" t="s">
        <v>41</v>
      </c>
      <c r="E65" s="127">
        <v>12000</v>
      </c>
      <c r="F65" s="127">
        <v>12000</v>
      </c>
      <c r="G65" s="127">
        <v>12000</v>
      </c>
      <c r="H65" s="126"/>
      <c r="I65" s="126"/>
      <c r="J65" s="126"/>
      <c r="K65" s="126"/>
    </row>
    <row r="66" spans="1:11" ht="16.5" customHeight="1">
      <c r="A66" s="71" t="s">
        <v>58</v>
      </c>
      <c r="B66" s="72"/>
      <c r="C66" s="168"/>
      <c r="D66" s="113" t="s">
        <v>43</v>
      </c>
      <c r="E66" s="126">
        <v>39100</v>
      </c>
      <c r="F66" s="126">
        <v>39100</v>
      </c>
      <c r="G66" s="126">
        <v>39100</v>
      </c>
      <c r="H66" s="126"/>
      <c r="I66" s="126"/>
      <c r="J66" s="126"/>
      <c r="K66" s="126"/>
    </row>
    <row r="67" spans="1:11" ht="16.5" customHeight="1">
      <c r="A67" s="71" t="s">
        <v>44</v>
      </c>
      <c r="B67" s="72"/>
      <c r="C67" s="168"/>
      <c r="D67" s="113" t="s">
        <v>45</v>
      </c>
      <c r="E67" s="126">
        <v>5353</v>
      </c>
      <c r="F67" s="126">
        <v>5353</v>
      </c>
      <c r="G67" s="126">
        <v>5353</v>
      </c>
      <c r="H67" s="126"/>
      <c r="I67" s="126"/>
      <c r="J67" s="126"/>
      <c r="K67" s="126"/>
    </row>
    <row r="68" spans="1:11" ht="16.5" customHeight="1">
      <c r="A68" s="71" t="s">
        <v>46</v>
      </c>
      <c r="B68" s="72"/>
      <c r="C68" s="168"/>
      <c r="D68" s="113" t="s">
        <v>47</v>
      </c>
      <c r="E68" s="126">
        <v>7800</v>
      </c>
      <c r="F68" s="126">
        <v>7800</v>
      </c>
      <c r="G68" s="126"/>
      <c r="H68" s="126"/>
      <c r="I68" s="126"/>
      <c r="J68" s="126"/>
      <c r="K68" s="126"/>
    </row>
    <row r="69" spans="1:11" ht="16.5" customHeight="1">
      <c r="A69" s="71" t="s">
        <v>48</v>
      </c>
      <c r="B69" s="72"/>
      <c r="C69" s="168"/>
      <c r="D69" s="113" t="s">
        <v>49</v>
      </c>
      <c r="E69" s="126">
        <v>5000</v>
      </c>
      <c r="F69" s="126">
        <v>5000</v>
      </c>
      <c r="G69" s="126"/>
      <c r="H69" s="126"/>
      <c r="I69" s="126"/>
      <c r="J69" s="126"/>
      <c r="K69" s="126"/>
    </row>
    <row r="70" spans="1:11" ht="16.5" customHeight="1">
      <c r="A70" s="71" t="s">
        <v>50</v>
      </c>
      <c r="B70" s="72"/>
      <c r="C70" s="168"/>
      <c r="D70" s="113" t="s">
        <v>51</v>
      </c>
      <c r="E70" s="126">
        <v>33847</v>
      </c>
      <c r="F70" s="126">
        <v>33847</v>
      </c>
      <c r="G70" s="126"/>
      <c r="H70" s="126"/>
      <c r="I70" s="126"/>
      <c r="J70" s="126"/>
      <c r="K70" s="126"/>
    </row>
    <row r="71" spans="1:11" ht="16.5" customHeight="1">
      <c r="A71" s="64" t="s">
        <v>96</v>
      </c>
      <c r="B71" s="65"/>
      <c r="C71" s="66"/>
      <c r="D71" s="113" t="s">
        <v>97</v>
      </c>
      <c r="E71" s="126">
        <v>19200</v>
      </c>
      <c r="F71" s="126">
        <v>19200</v>
      </c>
      <c r="G71" s="126"/>
      <c r="H71" s="126"/>
      <c r="I71" s="126"/>
      <c r="J71" s="126"/>
      <c r="K71" s="126"/>
    </row>
    <row r="72" spans="1:11" ht="16.5" customHeight="1">
      <c r="A72" s="71" t="s">
        <v>98</v>
      </c>
      <c r="B72" s="72"/>
      <c r="C72" s="168"/>
      <c r="D72" s="113" t="s">
        <v>99</v>
      </c>
      <c r="E72" s="126">
        <v>20000</v>
      </c>
      <c r="F72" s="126">
        <v>20000</v>
      </c>
      <c r="G72" s="126"/>
      <c r="H72" s="126"/>
      <c r="I72" s="126"/>
      <c r="J72" s="126"/>
      <c r="K72" s="126"/>
    </row>
    <row r="73" spans="1:11" ht="16.5" customHeight="1">
      <c r="A73" s="71" t="s">
        <v>72</v>
      </c>
      <c r="B73" s="72"/>
      <c r="C73" s="168"/>
      <c r="D73" s="113" t="s">
        <v>100</v>
      </c>
      <c r="E73" s="126">
        <v>5000</v>
      </c>
      <c r="F73" s="126">
        <v>5000</v>
      </c>
      <c r="G73" s="126"/>
      <c r="H73" s="126"/>
      <c r="I73" s="126"/>
      <c r="J73" s="126"/>
      <c r="K73" s="126"/>
    </row>
    <row r="74" spans="1:11" ht="16.5" customHeight="1" thickBot="1">
      <c r="A74" s="71" t="s">
        <v>22</v>
      </c>
      <c r="B74" s="72"/>
      <c r="C74" s="168"/>
      <c r="D74" s="113" t="s">
        <v>23</v>
      </c>
      <c r="E74" s="126">
        <v>15300</v>
      </c>
      <c r="F74" s="126">
        <v>15300</v>
      </c>
      <c r="G74" s="142"/>
      <c r="H74" s="142"/>
      <c r="I74" s="142"/>
      <c r="J74" s="142"/>
      <c r="K74" s="142"/>
    </row>
    <row r="75" spans="1:11" ht="32.25" customHeight="1" thickBot="1">
      <c r="A75" s="25" t="s">
        <v>101</v>
      </c>
      <c r="B75" s="26"/>
      <c r="C75" s="162" t="s">
        <v>102</v>
      </c>
      <c r="D75" s="95"/>
      <c r="E75" s="96">
        <f aca="true" t="shared" si="15" ref="E75:K75">SUM(E76)</f>
        <v>20400</v>
      </c>
      <c r="F75" s="96">
        <f t="shared" si="15"/>
        <v>20400</v>
      </c>
      <c r="G75" s="96">
        <f t="shared" si="15"/>
        <v>0</v>
      </c>
      <c r="H75" s="96">
        <f t="shared" si="15"/>
        <v>0</v>
      </c>
      <c r="I75" s="96">
        <f t="shared" si="15"/>
        <v>0</v>
      </c>
      <c r="J75" s="96">
        <f t="shared" si="15"/>
        <v>0</v>
      </c>
      <c r="K75" s="96">
        <f t="shared" si="15"/>
        <v>0</v>
      </c>
    </row>
    <row r="76" spans="1:11" ht="17.25" customHeight="1" thickBot="1">
      <c r="A76" s="88" t="s">
        <v>103</v>
      </c>
      <c r="B76" s="89"/>
      <c r="C76" s="90"/>
      <c r="D76" s="23" t="s">
        <v>104</v>
      </c>
      <c r="E76" s="169">
        <v>20400</v>
      </c>
      <c r="F76" s="169">
        <v>20400</v>
      </c>
      <c r="G76" s="169"/>
      <c r="H76" s="169"/>
      <c r="I76" s="169"/>
      <c r="J76" s="169"/>
      <c r="K76" s="169"/>
    </row>
    <row r="77" spans="1:11" ht="48.75" customHeight="1" thickBot="1">
      <c r="A77" s="170" t="s">
        <v>105</v>
      </c>
      <c r="B77" s="158" t="s">
        <v>106</v>
      </c>
      <c r="C77" s="159"/>
      <c r="D77" s="171"/>
      <c r="E77" s="172">
        <f aca="true" t="shared" si="16" ref="E77:K77">SUM(E78)</f>
        <v>60900</v>
      </c>
      <c r="F77" s="172">
        <f t="shared" si="16"/>
        <v>60900</v>
      </c>
      <c r="G77" s="172">
        <f t="shared" si="16"/>
        <v>40550</v>
      </c>
      <c r="H77" s="172">
        <f t="shared" si="16"/>
        <v>0</v>
      </c>
      <c r="I77" s="172">
        <f t="shared" si="16"/>
        <v>0</v>
      </c>
      <c r="J77" s="172">
        <f t="shared" si="16"/>
        <v>0</v>
      </c>
      <c r="K77" s="172">
        <f t="shared" si="16"/>
        <v>0</v>
      </c>
    </row>
    <row r="78" spans="1:11" ht="33" customHeight="1" thickBot="1">
      <c r="A78" s="173" t="s">
        <v>107</v>
      </c>
      <c r="B78" s="174"/>
      <c r="C78" s="54" t="s">
        <v>108</v>
      </c>
      <c r="D78" s="175"/>
      <c r="E78" s="176">
        <f>SUM(E79:E85)</f>
        <v>60900</v>
      </c>
      <c r="F78" s="176">
        <f>SUM(F79:F85)</f>
        <v>60900</v>
      </c>
      <c r="G78" s="176">
        <f>SUM(G79:G85)</f>
        <v>40550</v>
      </c>
      <c r="H78" s="176">
        <f>SUM(H79:H83)</f>
        <v>0</v>
      </c>
      <c r="I78" s="87">
        <f>SUM(I79:I83)</f>
        <v>0</v>
      </c>
      <c r="J78" s="87">
        <f>SUM(J79:J83)</f>
        <v>0</v>
      </c>
      <c r="K78" s="87">
        <f>SUM(K79:K83)</f>
        <v>0</v>
      </c>
    </row>
    <row r="79" spans="1:11" ht="15.75" customHeight="1">
      <c r="A79" s="57" t="s">
        <v>36</v>
      </c>
      <c r="B79" s="58"/>
      <c r="C79" s="165"/>
      <c r="D79" s="166" t="s">
        <v>37</v>
      </c>
      <c r="E79" s="101">
        <v>30000</v>
      </c>
      <c r="F79" s="101">
        <v>30000</v>
      </c>
      <c r="G79" s="101">
        <v>30000</v>
      </c>
      <c r="H79" s="101"/>
      <c r="I79" s="177"/>
      <c r="J79" s="101"/>
      <c r="K79" s="101"/>
    </row>
    <row r="80" spans="1:11" ht="15.75" customHeight="1">
      <c r="A80" s="71" t="s">
        <v>95</v>
      </c>
      <c r="B80" s="72"/>
      <c r="C80" s="168"/>
      <c r="D80" s="105" t="s">
        <v>41</v>
      </c>
      <c r="E80" s="178">
        <v>2550</v>
      </c>
      <c r="F80" s="178">
        <v>2550</v>
      </c>
      <c r="G80" s="178">
        <v>2550</v>
      </c>
      <c r="H80" s="178"/>
      <c r="I80" s="179"/>
      <c r="J80" s="178"/>
      <c r="K80" s="178"/>
    </row>
    <row r="81" spans="1:11" ht="15" customHeight="1">
      <c r="A81" s="71" t="s">
        <v>58</v>
      </c>
      <c r="B81" s="72"/>
      <c r="C81" s="168"/>
      <c r="D81" s="113" t="s">
        <v>43</v>
      </c>
      <c r="E81" s="104">
        <v>7000</v>
      </c>
      <c r="F81" s="104">
        <v>7000</v>
      </c>
      <c r="G81" s="104">
        <v>7000</v>
      </c>
      <c r="H81" s="104"/>
      <c r="I81" s="180"/>
      <c r="J81" s="104"/>
      <c r="K81" s="104"/>
    </row>
    <row r="82" spans="1:11" ht="15" customHeight="1">
      <c r="A82" s="71" t="s">
        <v>44</v>
      </c>
      <c r="B82" s="72"/>
      <c r="C82" s="168"/>
      <c r="D82" s="113" t="s">
        <v>45</v>
      </c>
      <c r="E82" s="104">
        <v>1000</v>
      </c>
      <c r="F82" s="104">
        <v>1000</v>
      </c>
      <c r="G82" s="104">
        <v>1000</v>
      </c>
      <c r="H82" s="104"/>
      <c r="I82" s="180"/>
      <c r="J82" s="104"/>
      <c r="K82" s="104"/>
    </row>
    <row r="83" spans="1:11" ht="15" customHeight="1">
      <c r="A83" s="71" t="s">
        <v>46</v>
      </c>
      <c r="B83" s="72"/>
      <c r="C83" s="168"/>
      <c r="D83" s="113" t="s">
        <v>47</v>
      </c>
      <c r="E83" s="104">
        <v>1050</v>
      </c>
      <c r="F83" s="104">
        <v>1050</v>
      </c>
      <c r="G83" s="104"/>
      <c r="H83" s="104"/>
      <c r="I83" s="180"/>
      <c r="J83" s="104"/>
      <c r="K83" s="104"/>
    </row>
    <row r="84" spans="1:11" ht="15" customHeight="1">
      <c r="A84" s="71" t="s">
        <v>50</v>
      </c>
      <c r="B84" s="72"/>
      <c r="C84" s="168"/>
      <c r="D84" s="113" t="s">
        <v>51</v>
      </c>
      <c r="E84" s="104">
        <v>1100</v>
      </c>
      <c r="F84" s="104">
        <v>1100</v>
      </c>
      <c r="G84" s="104"/>
      <c r="H84" s="104"/>
      <c r="I84" s="180"/>
      <c r="J84" s="104"/>
      <c r="K84" s="104"/>
    </row>
    <row r="85" spans="1:11" ht="15" customHeight="1" thickBot="1">
      <c r="A85" s="71" t="s">
        <v>22</v>
      </c>
      <c r="B85" s="72"/>
      <c r="C85" s="168"/>
      <c r="D85" s="113" t="s">
        <v>23</v>
      </c>
      <c r="E85" s="104">
        <v>18200</v>
      </c>
      <c r="F85" s="104">
        <v>18200</v>
      </c>
      <c r="G85" s="181"/>
      <c r="H85" s="182"/>
      <c r="I85" s="183"/>
      <c r="J85" s="181"/>
      <c r="K85" s="181"/>
    </row>
    <row r="86" spans="1:11" ht="24" customHeight="1" thickBot="1">
      <c r="A86" s="93" t="s">
        <v>109</v>
      </c>
      <c r="B86" s="184"/>
      <c r="C86" s="94"/>
      <c r="D86" s="118"/>
      <c r="E86" s="119">
        <f aca="true" t="shared" si="17" ref="E86:K86">E10+E13+E16+E31+E41+E59+E62+E77</f>
        <v>4225535</v>
      </c>
      <c r="F86" s="119">
        <f t="shared" si="17"/>
        <v>4225535</v>
      </c>
      <c r="G86" s="119">
        <f t="shared" si="17"/>
        <v>2349302</v>
      </c>
      <c r="H86" s="119">
        <f t="shared" si="17"/>
        <v>0</v>
      </c>
      <c r="I86" s="119">
        <f t="shared" si="17"/>
        <v>0</v>
      </c>
      <c r="J86" s="119">
        <f t="shared" si="17"/>
        <v>0</v>
      </c>
      <c r="K86" s="119">
        <f t="shared" si="17"/>
        <v>0</v>
      </c>
    </row>
    <row r="87" spans="1:5" ht="12.75">
      <c r="A87" s="185"/>
      <c r="B87" s="185"/>
      <c r="C87" s="186"/>
      <c r="D87" s="186"/>
      <c r="E87" s="187"/>
    </row>
    <row r="88" spans="1:11" ht="22.5" customHeight="1">
      <c r="A88" s="185"/>
      <c r="B88" s="185"/>
      <c r="C88" s="188"/>
      <c r="D88" s="186" t="s">
        <v>111</v>
      </c>
      <c r="E88" s="187"/>
      <c r="F88" s="189"/>
      <c r="H88" s="187"/>
      <c r="I88" s="187"/>
      <c r="J88" s="187"/>
      <c r="K88" s="187"/>
    </row>
    <row r="89" spans="3:17" ht="28.5" customHeight="1">
      <c r="C89" s="190"/>
      <c r="D89" s="191"/>
      <c r="E89" s="192" t="s">
        <v>110</v>
      </c>
      <c r="G89" s="193"/>
      <c r="H89" s="193"/>
      <c r="I89" s="193"/>
      <c r="N89" s="2"/>
      <c r="O89" s="2"/>
      <c r="P89" s="187"/>
      <c r="Q89" s="194"/>
    </row>
    <row r="90" spans="3:17" ht="19.5" customHeight="1">
      <c r="C90" s="190"/>
      <c r="D90" s="191"/>
      <c r="E90" s="192"/>
      <c r="G90" s="195"/>
      <c r="H90" s="195"/>
      <c r="I90" s="195"/>
      <c r="J90" s="196"/>
      <c r="K90" s="197"/>
      <c r="N90" s="2"/>
      <c r="O90" s="2"/>
      <c r="P90" s="187"/>
      <c r="Q90" s="194"/>
    </row>
    <row r="91" spans="3:17" ht="18" customHeight="1">
      <c r="C91" s="192"/>
      <c r="D91" s="191"/>
      <c r="E91" s="192"/>
      <c r="F91" s="190"/>
      <c r="N91" s="2"/>
      <c r="O91" s="2"/>
      <c r="P91" s="187"/>
      <c r="Q91" s="194"/>
    </row>
    <row r="92" spans="3:6" ht="18.75" customHeight="1">
      <c r="C92" s="190"/>
      <c r="D92" s="2"/>
      <c r="E92" s="187"/>
      <c r="F92" s="198"/>
    </row>
    <row r="93" spans="3:6" ht="19.5" customHeight="1">
      <c r="C93" s="190"/>
      <c r="D93" s="2"/>
      <c r="E93" s="187"/>
      <c r="F93" s="198"/>
    </row>
    <row r="94" spans="3:6" ht="12.75">
      <c r="C94" s="2"/>
      <c r="D94" s="2"/>
      <c r="E94" s="187"/>
      <c r="F94" s="198"/>
    </row>
    <row r="95" spans="3:6" ht="12.75">
      <c r="C95" s="2"/>
      <c r="D95" s="2"/>
      <c r="E95" s="187"/>
      <c r="F95" s="198"/>
    </row>
    <row r="96" spans="3:6" ht="12.75">
      <c r="C96" s="2"/>
      <c r="D96" s="2"/>
      <c r="E96" s="187"/>
      <c r="F96" s="198"/>
    </row>
    <row r="97" spans="3:6" ht="12.75">
      <c r="C97" s="2"/>
      <c r="D97" s="2"/>
      <c r="E97" s="187"/>
      <c r="F97" s="198"/>
    </row>
    <row r="98" spans="3:6" ht="12.75">
      <c r="C98" s="2"/>
      <c r="D98" s="2"/>
      <c r="E98" s="187"/>
      <c r="F98" s="198"/>
    </row>
    <row r="99" spans="3:6" ht="12.75">
      <c r="C99" s="2"/>
      <c r="D99" s="2"/>
      <c r="E99" s="187"/>
      <c r="F99" s="198"/>
    </row>
    <row r="100" spans="3:6" ht="12.75">
      <c r="C100" s="2"/>
      <c r="D100" s="2"/>
      <c r="E100" s="187"/>
      <c r="F100" s="198"/>
    </row>
    <row r="101" spans="3:6" ht="12.75">
      <c r="C101" s="2"/>
      <c r="D101" s="2"/>
      <c r="E101" s="187"/>
      <c r="F101" s="198"/>
    </row>
    <row r="102" spans="3:5" ht="12.75">
      <c r="C102" s="2"/>
      <c r="D102" s="2"/>
      <c r="E102" s="2"/>
    </row>
  </sheetData>
  <mergeCells count="79">
    <mergeCell ref="A37:C37"/>
    <mergeCell ref="A38:C38"/>
    <mergeCell ref="A71:C71"/>
    <mergeCell ref="A63:B63"/>
    <mergeCell ref="A64:C64"/>
    <mergeCell ref="A65:C65"/>
    <mergeCell ref="A66:C66"/>
    <mergeCell ref="A39:C39"/>
    <mergeCell ref="A40:C40"/>
    <mergeCell ref="A43:C43"/>
    <mergeCell ref="A72:C72"/>
    <mergeCell ref="A73:C73"/>
    <mergeCell ref="A74:C74"/>
    <mergeCell ref="A67:C67"/>
    <mergeCell ref="A68:C68"/>
    <mergeCell ref="A69:C69"/>
    <mergeCell ref="A70:C70"/>
    <mergeCell ref="K5:K8"/>
    <mergeCell ref="B6:B8"/>
    <mergeCell ref="C6:C8"/>
    <mergeCell ref="D6:D8"/>
    <mergeCell ref="E6:E8"/>
    <mergeCell ref="F6:J6"/>
    <mergeCell ref="F7:F8"/>
    <mergeCell ref="G7:J7"/>
    <mergeCell ref="A14:B14"/>
    <mergeCell ref="A15:C15"/>
    <mergeCell ref="A26:C26"/>
    <mergeCell ref="E5:J5"/>
    <mergeCell ref="A11:B11"/>
    <mergeCell ref="A12:C12"/>
    <mergeCell ref="A5:A8"/>
    <mergeCell ref="B5:D5"/>
    <mergeCell ref="A17:B17"/>
    <mergeCell ref="A18:C18"/>
    <mergeCell ref="A29:C29"/>
    <mergeCell ref="A30:C30"/>
    <mergeCell ref="A19:B19"/>
    <mergeCell ref="A20:C20"/>
    <mergeCell ref="A25:C25"/>
    <mergeCell ref="A21:B21"/>
    <mergeCell ref="A22:C22"/>
    <mergeCell ref="A23:C23"/>
    <mergeCell ref="A24:C24"/>
    <mergeCell ref="A50:C50"/>
    <mergeCell ref="A51:C51"/>
    <mergeCell ref="A52:C52"/>
    <mergeCell ref="A27:C27"/>
    <mergeCell ref="A28:C28"/>
    <mergeCell ref="A34:B34"/>
    <mergeCell ref="A36:C36"/>
    <mergeCell ref="A33:C33"/>
    <mergeCell ref="A35:C35"/>
    <mergeCell ref="A32:B32"/>
    <mergeCell ref="A42:B42"/>
    <mergeCell ref="A48:C48"/>
    <mergeCell ref="A60:B60"/>
    <mergeCell ref="A57:B57"/>
    <mergeCell ref="A58:C58"/>
    <mergeCell ref="A44:C44"/>
    <mergeCell ref="A46:C46"/>
    <mergeCell ref="A47:C47"/>
    <mergeCell ref="A56:C56"/>
    <mergeCell ref="A49:C49"/>
    <mergeCell ref="A61:C61"/>
    <mergeCell ref="A53:C53"/>
    <mergeCell ref="A54:C54"/>
    <mergeCell ref="A55:C55"/>
    <mergeCell ref="A75:B75"/>
    <mergeCell ref="A76:C76"/>
    <mergeCell ref="A78:B78"/>
    <mergeCell ref="A84:C84"/>
    <mergeCell ref="A85:C85"/>
    <mergeCell ref="A86:C86"/>
    <mergeCell ref="A79:C79"/>
    <mergeCell ref="A81:C81"/>
    <mergeCell ref="A83:C83"/>
    <mergeCell ref="A80:C80"/>
    <mergeCell ref="A82:C8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2004-01-05T13:05:11Z</dcterms:created>
  <dcterms:modified xsi:type="dcterms:W3CDTF">2004-01-05T13:06:23Z</dcterms:modified>
  <cp:category/>
  <cp:version/>
  <cp:contentType/>
  <cp:contentStatus/>
</cp:coreProperties>
</file>