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Zał. 1a" sheetId="1" r:id="rId1"/>
    <sheet name="Arkusz2" sheetId="2" r:id="rId2"/>
    <sheet name="Arkusz3" sheetId="3" r:id="rId3"/>
  </sheets>
  <definedNames>
    <definedName name="_xlnm.Print_Area" localSheetId="1">'Arkusz2'!#REF!</definedName>
    <definedName name="_xlnm.Print_Area" localSheetId="0">'Zał. 1a'!$B$1:$I$95</definedName>
  </definedNames>
  <calcPr fullCalcOnLoad="1"/>
</workbook>
</file>

<file path=xl/sharedStrings.xml><?xml version="1.0" encoding="utf-8"?>
<sst xmlns="http://schemas.openxmlformats.org/spreadsheetml/2006/main" count="23" uniqueCount="23">
  <si>
    <t>PODSTAWOWE PARAMETRY FINANSOWANIA</t>
  </si>
  <si>
    <t>Podstawa oprocentowania</t>
  </si>
  <si>
    <t xml:space="preserve">Wibor 3 M </t>
  </si>
  <si>
    <t>Marża</t>
  </si>
  <si>
    <t>Data</t>
  </si>
  <si>
    <t>Baza % rocznie</t>
  </si>
  <si>
    <t xml:space="preserve">Stopa % </t>
  </si>
  <si>
    <t>Rata kapitałowa</t>
  </si>
  <si>
    <t>Saldo zadłużenia</t>
  </si>
  <si>
    <t>Kwota kredytu w zł</t>
  </si>
  <si>
    <t>Ogółem</t>
  </si>
  <si>
    <t>Naliczone odsetki miesięczne</t>
  </si>
  <si>
    <t>Spłata raty kap.i odsetki płatne kwartalnie)</t>
  </si>
  <si>
    <t>Marża /obejmuje całość obsługi kredytu/ w %</t>
  </si>
  <si>
    <t>Oprocentowanie łącznie w %</t>
  </si>
  <si>
    <t>4=2+3</t>
  </si>
  <si>
    <t>Odsetki roczne</t>
  </si>
  <si>
    <t>x</t>
  </si>
  <si>
    <t>Poz.</t>
  </si>
  <si>
    <t xml:space="preserve"> </t>
  </si>
  <si>
    <t>WIBOR 3M w %</t>
  </si>
  <si>
    <t>Termin wykorzystania kredytu w pełnej wysokości , jednorazowo</t>
  </si>
  <si>
    <t>Załącznik nr 1a 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</si>
</sst>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\ yy"/>
    <numFmt numFmtId="173" formatCode="m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1"/>
      <name val="Times New Roman"/>
      <family val="1"/>
    </font>
    <font>
      <b/>
      <i/>
      <sz val="9"/>
      <name val="Arial CE"/>
      <family val="2"/>
    </font>
    <font>
      <sz val="9"/>
      <name val="Times New Roman"/>
      <family val="1"/>
    </font>
    <font>
      <b/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4" fillId="33" borderId="10" xfId="0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left"/>
    </xf>
    <xf numFmtId="172" fontId="4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10" fontId="4" fillId="35" borderId="1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2" fontId="2" fillId="36" borderId="12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14" fontId="1" fillId="0" borderId="13" xfId="0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7" borderId="10" xfId="0" applyFont="1" applyFill="1" applyBorder="1" applyAlignment="1">
      <alignment vertical="center"/>
    </xf>
    <xf numFmtId="14" fontId="1" fillId="0" borderId="12" xfId="0" applyNumberFormat="1" applyFont="1" applyFill="1" applyBorder="1" applyAlignment="1">
      <alignment horizontal="center"/>
    </xf>
    <xf numFmtId="10" fontId="1" fillId="37" borderId="13" xfId="0" applyNumberFormat="1" applyFont="1" applyFill="1" applyBorder="1" applyAlignment="1">
      <alignment/>
    </xf>
    <xf numFmtId="10" fontId="1" fillId="37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4" fontId="2" fillId="0" borderId="1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72" fontId="2" fillId="0" borderId="12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38" borderId="11" xfId="0" applyNumberFormat="1" applyFont="1" applyFill="1" applyBorder="1" applyAlignment="1">
      <alignment horizontal="center" wrapText="1"/>
    </xf>
    <xf numFmtId="172" fontId="2" fillId="38" borderId="12" xfId="0" applyNumberFormat="1" applyFont="1" applyFill="1" applyBorder="1" applyAlignment="1">
      <alignment horizontal="center" wrapText="1"/>
    </xf>
    <xf numFmtId="172" fontId="4" fillId="0" borderId="11" xfId="0" applyNumberFormat="1" applyFont="1" applyBorder="1" applyAlignment="1">
      <alignment horizontal="left" wrapText="1"/>
    </xf>
    <xf numFmtId="172" fontId="4" fillId="0" borderId="12" xfId="0" applyNumberFormat="1" applyFont="1" applyBorder="1" applyAlignment="1">
      <alignment horizontal="left" wrapText="1"/>
    </xf>
    <xf numFmtId="172" fontId="2" fillId="0" borderId="11" xfId="0" applyNumberFormat="1" applyFont="1" applyFill="1" applyBorder="1" applyAlignment="1">
      <alignment horizontal="left"/>
    </xf>
    <xf numFmtId="172" fontId="2" fillId="0" borderId="12" xfId="0" applyNumberFormat="1" applyFont="1" applyFill="1" applyBorder="1" applyAlignment="1">
      <alignment horizontal="left"/>
    </xf>
    <xf numFmtId="172" fontId="4" fillId="0" borderId="15" xfId="0" applyNumberFormat="1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172" fontId="4" fillId="0" borderId="12" xfId="0" applyNumberFormat="1" applyFont="1" applyBorder="1" applyAlignment="1">
      <alignment horizontal="left"/>
    </xf>
    <xf numFmtId="172" fontId="4" fillId="0" borderId="15" xfId="0" applyNumberFormat="1" applyFont="1" applyBorder="1" applyAlignment="1">
      <alignment horizontal="center" wrapText="1"/>
    </xf>
    <xf numFmtId="172" fontId="4" fillId="0" borderId="11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91">
      <selection activeCell="M102" sqref="M102"/>
    </sheetView>
  </sheetViews>
  <sheetFormatPr defaultColWidth="9.00390625" defaultRowHeight="12.75"/>
  <cols>
    <col min="1" max="1" width="4.625" style="5" customWidth="1"/>
    <col min="2" max="2" width="10.125" style="62" customWidth="1"/>
    <col min="3" max="3" width="8.75390625" style="62" customWidth="1"/>
    <col min="4" max="4" width="12.125" style="62" customWidth="1"/>
    <col min="5" max="5" width="12.00390625" style="63" customWidth="1"/>
    <col min="6" max="6" width="11.875" style="63" customWidth="1"/>
    <col min="7" max="7" width="14.875" style="64" customWidth="1"/>
    <col min="8" max="8" width="14.25390625" style="5" customWidth="1"/>
    <col min="9" max="9" width="13.25390625" style="5" customWidth="1"/>
    <col min="10" max="10" width="13.875" style="5" bestFit="1" customWidth="1"/>
    <col min="11" max="11" width="13.625" style="5" customWidth="1"/>
    <col min="12" max="12" width="14.00390625" style="5" customWidth="1"/>
    <col min="13" max="13" width="14.125" style="5" customWidth="1"/>
    <col min="14" max="14" width="13.375" style="5" customWidth="1"/>
    <col min="15" max="15" width="14.375" style="5" customWidth="1"/>
    <col min="16" max="16384" width="9.125" style="5" customWidth="1"/>
  </cols>
  <sheetData>
    <row r="1" spans="2:10" ht="15">
      <c r="B1" s="6"/>
      <c r="C1" s="6"/>
      <c r="D1" s="6"/>
      <c r="E1" s="7"/>
      <c r="F1" s="7"/>
      <c r="G1" s="8"/>
      <c r="H1" s="66" t="s">
        <v>22</v>
      </c>
      <c r="I1" s="66"/>
      <c r="J1" s="66"/>
    </row>
    <row r="2" spans="2:9" ht="12.75">
      <c r="B2" s="9"/>
      <c r="C2" s="9"/>
      <c r="D2" s="6"/>
      <c r="E2" s="7"/>
      <c r="F2" s="7"/>
      <c r="G2" s="10"/>
      <c r="H2" s="11"/>
      <c r="I2" s="11"/>
    </row>
    <row r="3" spans="2:9" ht="12.75">
      <c r="B3" s="6"/>
      <c r="C3" s="6"/>
      <c r="D3" s="6"/>
      <c r="E3" s="7"/>
      <c r="F3" s="7"/>
      <c r="G3" s="10"/>
      <c r="H3" s="11"/>
      <c r="I3" s="11"/>
    </row>
    <row r="4" spans="1:9" ht="26.25" customHeight="1">
      <c r="A4" s="12" t="s">
        <v>18</v>
      </c>
      <c r="B4" s="69" t="s">
        <v>0</v>
      </c>
      <c r="C4" s="69"/>
      <c r="D4" s="69"/>
      <c r="E4" s="70"/>
      <c r="F4" s="13"/>
      <c r="G4" s="14"/>
      <c r="H4" s="10"/>
      <c r="I4" s="11"/>
    </row>
    <row r="5" spans="1:9" ht="19.5" customHeight="1">
      <c r="A5" s="15">
        <v>1</v>
      </c>
      <c r="B5" s="73" t="s">
        <v>9</v>
      </c>
      <c r="C5" s="73"/>
      <c r="D5" s="74"/>
      <c r="E5" s="16">
        <v>1900000</v>
      </c>
      <c r="F5" s="17"/>
      <c r="G5" s="14"/>
      <c r="H5" s="10"/>
      <c r="I5" s="11"/>
    </row>
    <row r="6" spans="1:9" ht="15" customHeight="1">
      <c r="A6" s="15">
        <v>2</v>
      </c>
      <c r="B6" s="18" t="s">
        <v>1</v>
      </c>
      <c r="C6" s="18"/>
      <c r="D6" s="19"/>
      <c r="E6" s="20" t="s">
        <v>2</v>
      </c>
      <c r="F6" s="21"/>
      <c r="G6" s="14"/>
      <c r="H6" s="11"/>
      <c r="I6" s="11"/>
    </row>
    <row r="7" spans="1:9" ht="17.25" customHeight="1">
      <c r="A7" s="15">
        <v>3</v>
      </c>
      <c r="B7" s="75" t="s">
        <v>20</v>
      </c>
      <c r="C7" s="76"/>
      <c r="D7" s="77"/>
      <c r="E7" s="22"/>
      <c r="F7" s="23"/>
      <c r="G7" s="65" t="s">
        <v>19</v>
      </c>
      <c r="H7" s="24"/>
      <c r="I7" s="11"/>
    </row>
    <row r="8" spans="1:9" ht="29.25" customHeight="1">
      <c r="A8" s="15">
        <v>4</v>
      </c>
      <c r="B8" s="71" t="s">
        <v>13</v>
      </c>
      <c r="C8" s="71"/>
      <c r="D8" s="72"/>
      <c r="E8" s="25"/>
      <c r="F8" s="26"/>
      <c r="G8" s="14"/>
      <c r="H8" s="11"/>
      <c r="I8" s="11"/>
    </row>
    <row r="9" spans="1:9" ht="15.75" customHeight="1">
      <c r="A9" s="15">
        <v>5</v>
      </c>
      <c r="B9" s="18" t="s">
        <v>14</v>
      </c>
      <c r="C9" s="18"/>
      <c r="D9" s="19"/>
      <c r="E9" s="22">
        <f>E7+E8</f>
        <v>0</v>
      </c>
      <c r="F9" s="26"/>
      <c r="G9" s="14"/>
      <c r="H9" s="11"/>
      <c r="I9" s="11"/>
    </row>
    <row r="10" spans="1:9" ht="30.75" customHeight="1">
      <c r="A10" s="15">
        <v>6</v>
      </c>
      <c r="B10" s="78" t="s">
        <v>21</v>
      </c>
      <c r="C10" s="79"/>
      <c r="D10" s="80"/>
      <c r="E10" s="27">
        <v>43039</v>
      </c>
      <c r="F10" s="26"/>
      <c r="G10" s="14"/>
      <c r="H10" s="11"/>
      <c r="I10" s="11"/>
    </row>
    <row r="11" spans="1:9" ht="12.75">
      <c r="A11" s="15"/>
      <c r="B11" s="6"/>
      <c r="C11" s="6"/>
      <c r="D11" s="6"/>
      <c r="E11" s="7"/>
      <c r="F11" s="28"/>
      <c r="G11" s="14"/>
      <c r="H11" s="11"/>
      <c r="I11" s="11"/>
    </row>
    <row r="12" spans="1:9" ht="27" customHeight="1">
      <c r="A12" s="29"/>
      <c r="B12" s="30" t="s">
        <v>4</v>
      </c>
      <c r="C12" s="31" t="s">
        <v>5</v>
      </c>
      <c r="D12" s="32" t="s">
        <v>3</v>
      </c>
      <c r="E12" s="32" t="s">
        <v>6</v>
      </c>
      <c r="F12" s="7"/>
      <c r="G12" s="14"/>
      <c r="H12" s="11"/>
      <c r="I12" s="11"/>
    </row>
    <row r="13" spans="1:10" ht="12.75" customHeight="1">
      <c r="A13" s="29"/>
      <c r="B13" s="33">
        <v>1</v>
      </c>
      <c r="C13" s="33">
        <v>2</v>
      </c>
      <c r="D13" s="34">
        <v>3</v>
      </c>
      <c r="E13" s="34" t="s">
        <v>15</v>
      </c>
      <c r="F13" s="35">
        <v>5</v>
      </c>
      <c r="G13" s="35">
        <v>6</v>
      </c>
      <c r="H13" s="35">
        <v>7</v>
      </c>
      <c r="I13" s="35">
        <v>8</v>
      </c>
      <c r="J13" s="35">
        <v>9</v>
      </c>
    </row>
    <row r="14" spans="1:11" s="41" customFormat="1" ht="55.5" customHeight="1">
      <c r="A14" s="36"/>
      <c r="B14" s="37"/>
      <c r="C14" s="38"/>
      <c r="D14" s="39"/>
      <c r="E14" s="39"/>
      <c r="F14" s="31" t="s">
        <v>7</v>
      </c>
      <c r="G14" s="31" t="s">
        <v>11</v>
      </c>
      <c r="H14" s="31" t="s">
        <v>12</v>
      </c>
      <c r="I14" s="31" t="s">
        <v>8</v>
      </c>
      <c r="J14" s="31" t="s">
        <v>16</v>
      </c>
      <c r="K14" s="40"/>
    </row>
    <row r="15" spans="1:10" ht="12.75">
      <c r="A15" s="42">
        <v>1</v>
      </c>
      <c r="B15" s="43">
        <v>43039</v>
      </c>
      <c r="C15" s="44">
        <f>E7</f>
        <v>0</v>
      </c>
      <c r="D15" s="45">
        <f>E8</f>
        <v>0</v>
      </c>
      <c r="E15" s="39">
        <f aca="true" t="shared" si="0" ref="E15:E55">C15+D15</f>
        <v>0</v>
      </c>
      <c r="F15" s="46"/>
      <c r="G15" s="47">
        <v>0</v>
      </c>
      <c r="H15" s="48">
        <f>F15</f>
        <v>0</v>
      </c>
      <c r="I15" s="49">
        <f>E5</f>
        <v>1900000</v>
      </c>
      <c r="J15" s="50"/>
    </row>
    <row r="16" spans="1:10" ht="12.75">
      <c r="A16" s="42">
        <v>2</v>
      </c>
      <c r="B16" s="43">
        <v>43069</v>
      </c>
      <c r="C16" s="44">
        <f>C15</f>
        <v>0</v>
      </c>
      <c r="D16" s="45">
        <f>D15</f>
        <v>0</v>
      </c>
      <c r="E16" s="39">
        <f t="shared" si="0"/>
        <v>0</v>
      </c>
      <c r="F16" s="51"/>
      <c r="G16" s="47">
        <f>I16*E16/365*(B16-B15)</f>
        <v>0</v>
      </c>
      <c r="H16" s="48"/>
      <c r="I16" s="49">
        <f>I15-F16</f>
        <v>1900000</v>
      </c>
      <c r="J16" s="50"/>
    </row>
    <row r="17" spans="1:10" s="57" customFormat="1" ht="12.75">
      <c r="A17" s="42">
        <v>3</v>
      </c>
      <c r="B17" s="52">
        <v>43100</v>
      </c>
      <c r="C17" s="44">
        <f aca="true" t="shared" si="1" ref="C17:C56">C16</f>
        <v>0</v>
      </c>
      <c r="D17" s="45">
        <f aca="true" t="shared" si="2" ref="D17:D56">D16</f>
        <v>0</v>
      </c>
      <c r="E17" s="39">
        <f t="shared" si="0"/>
        <v>0</v>
      </c>
      <c r="F17" s="53"/>
      <c r="G17" s="54">
        <f>I17*E17/365*(B17-B16)</f>
        <v>0</v>
      </c>
      <c r="H17" s="53">
        <f>SUM(G15:G17)</f>
        <v>0</v>
      </c>
      <c r="I17" s="55">
        <f>I16-F17</f>
        <v>1900000</v>
      </c>
      <c r="J17" s="56">
        <f>SUM(G15:G17)</f>
        <v>0</v>
      </c>
    </row>
    <row r="18" spans="1:10" ht="12.75">
      <c r="A18" s="29">
        <v>4</v>
      </c>
      <c r="B18" s="58">
        <v>43131</v>
      </c>
      <c r="C18" s="44">
        <f t="shared" si="1"/>
        <v>0</v>
      </c>
      <c r="D18" s="45">
        <f t="shared" si="2"/>
        <v>0</v>
      </c>
      <c r="E18" s="39">
        <f t="shared" si="0"/>
        <v>0</v>
      </c>
      <c r="F18" s="51"/>
      <c r="G18" s="47">
        <f aca="true" t="shared" si="3" ref="G18:G41">I17*E18/365*(B18-B17)</f>
        <v>0</v>
      </c>
      <c r="H18" s="51"/>
      <c r="I18" s="59">
        <f>I17-F18</f>
        <v>1900000</v>
      </c>
      <c r="J18" s="50"/>
    </row>
    <row r="19" spans="1:10" ht="12.75">
      <c r="A19" s="42">
        <v>5</v>
      </c>
      <c r="B19" s="43">
        <v>43159</v>
      </c>
      <c r="C19" s="44">
        <f t="shared" si="1"/>
        <v>0</v>
      </c>
      <c r="D19" s="45">
        <f t="shared" si="2"/>
        <v>0</v>
      </c>
      <c r="E19" s="39">
        <f t="shared" si="0"/>
        <v>0</v>
      </c>
      <c r="F19" s="51"/>
      <c r="G19" s="47">
        <f t="shared" si="3"/>
        <v>0</v>
      </c>
      <c r="H19" s="51"/>
      <c r="I19" s="59">
        <f aca="true" t="shared" si="4" ref="I19:I82">I18-F19</f>
        <v>1900000</v>
      </c>
      <c r="J19" s="50"/>
    </row>
    <row r="20" spans="1:10" s="57" customFormat="1" ht="12.75">
      <c r="A20" s="42">
        <v>6</v>
      </c>
      <c r="B20" s="52">
        <v>43190</v>
      </c>
      <c r="C20" s="44">
        <f t="shared" si="1"/>
        <v>0</v>
      </c>
      <c r="D20" s="45">
        <f t="shared" si="2"/>
        <v>0</v>
      </c>
      <c r="E20" s="39">
        <f t="shared" si="0"/>
        <v>0</v>
      </c>
      <c r="F20" s="51"/>
      <c r="G20" s="47">
        <f t="shared" si="3"/>
        <v>0</v>
      </c>
      <c r="H20" s="51">
        <f>SUM(G18:G20)</f>
        <v>0</v>
      </c>
      <c r="I20" s="59">
        <f t="shared" si="4"/>
        <v>1900000</v>
      </c>
      <c r="J20" s="50"/>
    </row>
    <row r="21" spans="1:10" ht="12.75">
      <c r="A21" s="42">
        <v>7</v>
      </c>
      <c r="B21" s="58">
        <v>43220</v>
      </c>
      <c r="C21" s="44">
        <f t="shared" si="1"/>
        <v>0</v>
      </c>
      <c r="D21" s="45">
        <f t="shared" si="2"/>
        <v>0</v>
      </c>
      <c r="E21" s="39">
        <f t="shared" si="0"/>
        <v>0</v>
      </c>
      <c r="F21" s="51"/>
      <c r="G21" s="47">
        <f t="shared" si="3"/>
        <v>0</v>
      </c>
      <c r="H21" s="51"/>
      <c r="I21" s="59">
        <f t="shared" si="4"/>
        <v>1900000</v>
      </c>
      <c r="J21" s="50"/>
    </row>
    <row r="22" spans="1:10" ht="12.75">
      <c r="A22" s="29">
        <v>8</v>
      </c>
      <c r="B22" s="43">
        <v>43251</v>
      </c>
      <c r="C22" s="44">
        <f t="shared" si="1"/>
        <v>0</v>
      </c>
      <c r="D22" s="45">
        <f t="shared" si="2"/>
        <v>0</v>
      </c>
      <c r="E22" s="39">
        <f t="shared" si="0"/>
        <v>0</v>
      </c>
      <c r="F22" s="51"/>
      <c r="G22" s="47">
        <f t="shared" si="3"/>
        <v>0</v>
      </c>
      <c r="H22" s="51"/>
      <c r="I22" s="59">
        <f t="shared" si="4"/>
        <v>1900000</v>
      </c>
      <c r="J22" s="50"/>
    </row>
    <row r="23" spans="1:10" s="57" customFormat="1" ht="12.75">
      <c r="A23" s="42">
        <v>9</v>
      </c>
      <c r="B23" s="52">
        <v>43281</v>
      </c>
      <c r="C23" s="44">
        <f t="shared" si="1"/>
        <v>0</v>
      </c>
      <c r="D23" s="45">
        <f t="shared" si="2"/>
        <v>0</v>
      </c>
      <c r="E23" s="39">
        <f t="shared" si="0"/>
        <v>0</v>
      </c>
      <c r="F23" s="51"/>
      <c r="G23" s="47">
        <f t="shared" si="3"/>
        <v>0</v>
      </c>
      <c r="H23" s="51">
        <f>SUM(G21:G23)</f>
        <v>0</v>
      </c>
      <c r="I23" s="59">
        <f t="shared" si="4"/>
        <v>1900000</v>
      </c>
      <c r="J23" s="50"/>
    </row>
    <row r="24" spans="1:10" ht="12.75">
      <c r="A24" s="42">
        <v>10</v>
      </c>
      <c r="B24" s="58">
        <v>43312</v>
      </c>
      <c r="C24" s="44">
        <f t="shared" si="1"/>
        <v>0</v>
      </c>
      <c r="D24" s="45">
        <f t="shared" si="2"/>
        <v>0</v>
      </c>
      <c r="E24" s="39">
        <f t="shared" si="0"/>
        <v>0</v>
      </c>
      <c r="F24" s="51"/>
      <c r="G24" s="47">
        <f t="shared" si="3"/>
        <v>0</v>
      </c>
      <c r="H24" s="51"/>
      <c r="I24" s="59">
        <f t="shared" si="4"/>
        <v>1900000</v>
      </c>
      <c r="J24" s="50"/>
    </row>
    <row r="25" spans="1:10" ht="12.75">
      <c r="A25" s="42">
        <v>11</v>
      </c>
      <c r="B25" s="43">
        <v>43343</v>
      </c>
      <c r="C25" s="44">
        <f t="shared" si="1"/>
        <v>0</v>
      </c>
      <c r="D25" s="45">
        <f t="shared" si="2"/>
        <v>0</v>
      </c>
      <c r="E25" s="39">
        <f t="shared" si="0"/>
        <v>0</v>
      </c>
      <c r="F25" s="51"/>
      <c r="G25" s="47">
        <f t="shared" si="3"/>
        <v>0</v>
      </c>
      <c r="H25" s="51"/>
      <c r="I25" s="59">
        <f t="shared" si="4"/>
        <v>1900000</v>
      </c>
      <c r="J25" s="50"/>
    </row>
    <row r="26" spans="1:10" s="57" customFormat="1" ht="12.75">
      <c r="A26" s="29">
        <v>12</v>
      </c>
      <c r="B26" s="43">
        <v>43373</v>
      </c>
      <c r="C26" s="44">
        <f t="shared" si="1"/>
        <v>0</v>
      </c>
      <c r="D26" s="45">
        <f t="shared" si="2"/>
        <v>0</v>
      </c>
      <c r="E26" s="39">
        <f t="shared" si="0"/>
        <v>0</v>
      </c>
      <c r="F26" s="51"/>
      <c r="G26" s="47">
        <f t="shared" si="3"/>
        <v>0</v>
      </c>
      <c r="H26" s="51">
        <f>SUM(G24:G26)</f>
        <v>0</v>
      </c>
      <c r="I26" s="59">
        <f t="shared" si="4"/>
        <v>1900000</v>
      </c>
      <c r="J26" s="50"/>
    </row>
    <row r="27" spans="1:10" ht="12.75">
      <c r="A27" s="42">
        <v>13</v>
      </c>
      <c r="B27" s="52">
        <v>43404</v>
      </c>
      <c r="C27" s="44">
        <f t="shared" si="1"/>
        <v>0</v>
      </c>
      <c r="D27" s="45">
        <f t="shared" si="2"/>
        <v>0</v>
      </c>
      <c r="E27" s="39">
        <f t="shared" si="0"/>
        <v>0</v>
      </c>
      <c r="F27" s="51">
        <v>100000</v>
      </c>
      <c r="G27" s="47">
        <f t="shared" si="3"/>
        <v>0</v>
      </c>
      <c r="H27" s="51">
        <f>F27</f>
        <v>100000</v>
      </c>
      <c r="I27" s="59">
        <f t="shared" si="4"/>
        <v>1800000</v>
      </c>
      <c r="J27" s="50"/>
    </row>
    <row r="28" spans="1:10" ht="12.75">
      <c r="A28" s="42">
        <v>14</v>
      </c>
      <c r="B28" s="58">
        <v>43434</v>
      </c>
      <c r="C28" s="44">
        <f t="shared" si="1"/>
        <v>0</v>
      </c>
      <c r="D28" s="45">
        <f t="shared" si="2"/>
        <v>0</v>
      </c>
      <c r="E28" s="39">
        <f t="shared" si="0"/>
        <v>0</v>
      </c>
      <c r="F28" s="51"/>
      <c r="G28" s="47">
        <f t="shared" si="3"/>
        <v>0</v>
      </c>
      <c r="H28" s="51"/>
      <c r="I28" s="59">
        <f t="shared" si="4"/>
        <v>1800000</v>
      </c>
      <c r="J28" s="50"/>
    </row>
    <row r="29" spans="1:10" s="57" customFormat="1" ht="12.75">
      <c r="A29" s="42">
        <v>15</v>
      </c>
      <c r="B29" s="43">
        <v>43465</v>
      </c>
      <c r="C29" s="44">
        <f t="shared" si="1"/>
        <v>0</v>
      </c>
      <c r="D29" s="45">
        <f t="shared" si="2"/>
        <v>0</v>
      </c>
      <c r="E29" s="39">
        <f t="shared" si="0"/>
        <v>0</v>
      </c>
      <c r="F29" s="51"/>
      <c r="G29" s="47">
        <f t="shared" si="3"/>
        <v>0</v>
      </c>
      <c r="H29" s="51">
        <f>SUM(G27:G29)</f>
        <v>0</v>
      </c>
      <c r="I29" s="59">
        <f t="shared" si="4"/>
        <v>1800000</v>
      </c>
      <c r="J29" s="50">
        <f>SUM(G18:G29)</f>
        <v>0</v>
      </c>
    </row>
    <row r="30" spans="1:10" ht="12.75">
      <c r="A30" s="29">
        <v>16</v>
      </c>
      <c r="B30" s="52">
        <v>43496</v>
      </c>
      <c r="C30" s="44">
        <f t="shared" si="1"/>
        <v>0</v>
      </c>
      <c r="D30" s="45">
        <f t="shared" si="2"/>
        <v>0</v>
      </c>
      <c r="E30" s="39">
        <f t="shared" si="0"/>
        <v>0</v>
      </c>
      <c r="F30" s="51"/>
      <c r="G30" s="47">
        <f t="shared" si="3"/>
        <v>0</v>
      </c>
      <c r="H30" s="51"/>
      <c r="I30" s="59">
        <f t="shared" si="4"/>
        <v>1800000</v>
      </c>
      <c r="J30" s="50"/>
    </row>
    <row r="31" spans="1:10" ht="12.75">
      <c r="A31" s="42">
        <v>17</v>
      </c>
      <c r="B31" s="58">
        <v>43524</v>
      </c>
      <c r="C31" s="44">
        <f t="shared" si="1"/>
        <v>0</v>
      </c>
      <c r="D31" s="45">
        <f t="shared" si="2"/>
        <v>0</v>
      </c>
      <c r="E31" s="39">
        <f t="shared" si="0"/>
        <v>0</v>
      </c>
      <c r="F31" s="51"/>
      <c r="G31" s="47">
        <f t="shared" si="3"/>
        <v>0</v>
      </c>
      <c r="H31" s="51"/>
      <c r="I31" s="59">
        <f t="shared" si="4"/>
        <v>1800000</v>
      </c>
      <c r="J31" s="50"/>
    </row>
    <row r="32" spans="1:10" s="57" customFormat="1" ht="12.75">
      <c r="A32" s="42">
        <v>18</v>
      </c>
      <c r="B32" s="43">
        <v>43555</v>
      </c>
      <c r="C32" s="44">
        <f t="shared" si="1"/>
        <v>0</v>
      </c>
      <c r="D32" s="45">
        <f t="shared" si="2"/>
        <v>0</v>
      </c>
      <c r="E32" s="39">
        <f t="shared" si="0"/>
        <v>0</v>
      </c>
      <c r="F32" s="51"/>
      <c r="G32" s="47">
        <f t="shared" si="3"/>
        <v>0</v>
      </c>
      <c r="H32" s="51">
        <f>SUM(G30:G32)</f>
        <v>0</v>
      </c>
      <c r="I32" s="59">
        <f t="shared" si="4"/>
        <v>1800000</v>
      </c>
      <c r="J32" s="50"/>
    </row>
    <row r="33" spans="1:10" ht="12.75">
      <c r="A33" s="42">
        <v>19</v>
      </c>
      <c r="B33" s="52">
        <v>43585</v>
      </c>
      <c r="C33" s="44">
        <f t="shared" si="1"/>
        <v>0</v>
      </c>
      <c r="D33" s="45">
        <f t="shared" si="2"/>
        <v>0</v>
      </c>
      <c r="E33" s="39">
        <f t="shared" si="0"/>
        <v>0</v>
      </c>
      <c r="F33" s="51"/>
      <c r="G33" s="47">
        <f t="shared" si="3"/>
        <v>0</v>
      </c>
      <c r="H33" s="51"/>
      <c r="I33" s="59">
        <f t="shared" si="4"/>
        <v>1800000</v>
      </c>
      <c r="J33" s="50"/>
    </row>
    <row r="34" spans="1:10" ht="13.5" customHeight="1">
      <c r="A34" s="29">
        <v>20</v>
      </c>
      <c r="B34" s="58">
        <v>43616</v>
      </c>
      <c r="C34" s="44">
        <f t="shared" si="1"/>
        <v>0</v>
      </c>
      <c r="D34" s="45">
        <f t="shared" si="2"/>
        <v>0</v>
      </c>
      <c r="E34" s="39">
        <f t="shared" si="0"/>
        <v>0</v>
      </c>
      <c r="F34" s="51"/>
      <c r="G34" s="47">
        <f t="shared" si="3"/>
        <v>0</v>
      </c>
      <c r="H34" s="51"/>
      <c r="I34" s="59">
        <f t="shared" si="4"/>
        <v>1800000</v>
      </c>
      <c r="J34" s="50"/>
    </row>
    <row r="35" spans="1:10" s="57" customFormat="1" ht="19.5" customHeight="1">
      <c r="A35" s="42">
        <v>21</v>
      </c>
      <c r="B35" s="43">
        <v>43646</v>
      </c>
      <c r="C35" s="44">
        <f t="shared" si="1"/>
        <v>0</v>
      </c>
      <c r="D35" s="45">
        <f t="shared" si="2"/>
        <v>0</v>
      </c>
      <c r="E35" s="39">
        <f t="shared" si="0"/>
        <v>0</v>
      </c>
      <c r="F35" s="51"/>
      <c r="G35" s="47">
        <f t="shared" si="3"/>
        <v>0</v>
      </c>
      <c r="H35" s="51">
        <f>SUM(G33:G35)</f>
        <v>0</v>
      </c>
      <c r="I35" s="59">
        <f t="shared" si="4"/>
        <v>1800000</v>
      </c>
      <c r="J35" s="50"/>
    </row>
    <row r="36" spans="1:10" ht="12.75">
      <c r="A36" s="42">
        <v>22</v>
      </c>
      <c r="B36" s="43">
        <v>43677</v>
      </c>
      <c r="C36" s="44">
        <f t="shared" si="1"/>
        <v>0</v>
      </c>
      <c r="D36" s="45">
        <f t="shared" si="2"/>
        <v>0</v>
      </c>
      <c r="E36" s="39">
        <f t="shared" si="0"/>
        <v>0</v>
      </c>
      <c r="F36" s="51"/>
      <c r="G36" s="47">
        <f t="shared" si="3"/>
        <v>0</v>
      </c>
      <c r="H36" s="51"/>
      <c r="I36" s="59">
        <f t="shared" si="4"/>
        <v>1800000</v>
      </c>
      <c r="J36" s="50"/>
    </row>
    <row r="37" spans="1:10" ht="12.75">
      <c r="A37" s="42">
        <v>23</v>
      </c>
      <c r="B37" s="52">
        <v>43708</v>
      </c>
      <c r="C37" s="44">
        <f t="shared" si="1"/>
        <v>0</v>
      </c>
      <c r="D37" s="45">
        <f t="shared" si="2"/>
        <v>0</v>
      </c>
      <c r="E37" s="39">
        <f t="shared" si="0"/>
        <v>0</v>
      </c>
      <c r="F37" s="51"/>
      <c r="G37" s="47">
        <f t="shared" si="3"/>
        <v>0</v>
      </c>
      <c r="H37" s="51"/>
      <c r="I37" s="59">
        <f t="shared" si="4"/>
        <v>1800000</v>
      </c>
      <c r="J37" s="50"/>
    </row>
    <row r="38" spans="1:10" s="57" customFormat="1" ht="12.75">
      <c r="A38" s="29">
        <v>24</v>
      </c>
      <c r="B38" s="58">
        <v>43738</v>
      </c>
      <c r="C38" s="44">
        <f t="shared" si="1"/>
        <v>0</v>
      </c>
      <c r="D38" s="45">
        <f t="shared" si="2"/>
        <v>0</v>
      </c>
      <c r="E38" s="39">
        <f t="shared" si="0"/>
        <v>0</v>
      </c>
      <c r="F38" s="51"/>
      <c r="G38" s="47">
        <f t="shared" si="3"/>
        <v>0</v>
      </c>
      <c r="H38" s="51">
        <f>SUM(G36:G38)</f>
        <v>0</v>
      </c>
      <c r="I38" s="59">
        <f t="shared" si="4"/>
        <v>1800000</v>
      </c>
      <c r="J38" s="50"/>
    </row>
    <row r="39" spans="1:10" ht="12.75">
      <c r="A39" s="42">
        <v>25</v>
      </c>
      <c r="B39" s="43">
        <v>43769</v>
      </c>
      <c r="C39" s="44">
        <f t="shared" si="1"/>
        <v>0</v>
      </c>
      <c r="D39" s="45">
        <f t="shared" si="2"/>
        <v>0</v>
      </c>
      <c r="E39" s="39">
        <f t="shared" si="0"/>
        <v>0</v>
      </c>
      <c r="F39" s="51">
        <v>100000</v>
      </c>
      <c r="G39" s="47">
        <f t="shared" si="3"/>
        <v>0</v>
      </c>
      <c r="H39" s="51">
        <f>F39</f>
        <v>100000</v>
      </c>
      <c r="I39" s="59">
        <f t="shared" si="4"/>
        <v>1700000</v>
      </c>
      <c r="J39" s="50"/>
    </row>
    <row r="40" spans="1:10" ht="12.75">
      <c r="A40" s="42">
        <v>26</v>
      </c>
      <c r="B40" s="52">
        <v>43799</v>
      </c>
      <c r="C40" s="44">
        <f t="shared" si="1"/>
        <v>0</v>
      </c>
      <c r="D40" s="45">
        <f t="shared" si="2"/>
        <v>0</v>
      </c>
      <c r="E40" s="39">
        <f t="shared" si="0"/>
        <v>0</v>
      </c>
      <c r="F40" s="51"/>
      <c r="G40" s="47">
        <f t="shared" si="3"/>
        <v>0</v>
      </c>
      <c r="H40" s="51"/>
      <c r="I40" s="59">
        <f t="shared" si="4"/>
        <v>1700000</v>
      </c>
      <c r="J40" s="50"/>
    </row>
    <row r="41" spans="1:10" s="57" customFormat="1" ht="12.75">
      <c r="A41" s="42">
        <v>27</v>
      </c>
      <c r="B41" s="58">
        <v>43830</v>
      </c>
      <c r="C41" s="44">
        <f t="shared" si="1"/>
        <v>0</v>
      </c>
      <c r="D41" s="45">
        <f t="shared" si="2"/>
        <v>0</v>
      </c>
      <c r="E41" s="39">
        <f t="shared" si="0"/>
        <v>0</v>
      </c>
      <c r="F41" s="51"/>
      <c r="G41" s="47">
        <f t="shared" si="3"/>
        <v>0</v>
      </c>
      <c r="H41" s="51">
        <f>SUM(G39:G41)</f>
        <v>0</v>
      </c>
      <c r="I41" s="59">
        <f t="shared" si="4"/>
        <v>1700000</v>
      </c>
      <c r="J41" s="50">
        <f>SUM(G30:G41)</f>
        <v>0</v>
      </c>
    </row>
    <row r="42" spans="1:10" ht="12.75">
      <c r="A42" s="29">
        <v>28</v>
      </c>
      <c r="B42" s="58">
        <v>43861</v>
      </c>
      <c r="C42" s="44">
        <f t="shared" si="1"/>
        <v>0</v>
      </c>
      <c r="D42" s="45">
        <f t="shared" si="2"/>
        <v>0</v>
      </c>
      <c r="E42" s="39">
        <f t="shared" si="0"/>
        <v>0</v>
      </c>
      <c r="F42" s="51"/>
      <c r="G42" s="47">
        <f aca="true" t="shared" si="5" ref="G42:G53">I41*E42/366*(B42-B41)</f>
        <v>0</v>
      </c>
      <c r="H42" s="51"/>
      <c r="I42" s="59">
        <f t="shared" si="4"/>
        <v>1700000</v>
      </c>
      <c r="J42" s="50"/>
    </row>
    <row r="43" spans="1:10" ht="12.75">
      <c r="A43" s="42">
        <v>29</v>
      </c>
      <c r="B43" s="52">
        <v>43890</v>
      </c>
      <c r="C43" s="44">
        <f t="shared" si="1"/>
        <v>0</v>
      </c>
      <c r="D43" s="45">
        <f t="shared" si="2"/>
        <v>0</v>
      </c>
      <c r="E43" s="39">
        <f t="shared" si="0"/>
        <v>0</v>
      </c>
      <c r="F43" s="51"/>
      <c r="G43" s="47">
        <f t="shared" si="5"/>
        <v>0</v>
      </c>
      <c r="H43" s="51"/>
      <c r="I43" s="59">
        <f t="shared" si="4"/>
        <v>1700000</v>
      </c>
      <c r="J43" s="50"/>
    </row>
    <row r="44" spans="1:10" ht="12.75">
      <c r="A44" s="42">
        <v>30</v>
      </c>
      <c r="B44" s="58">
        <v>43921</v>
      </c>
      <c r="C44" s="44">
        <f t="shared" si="1"/>
        <v>0</v>
      </c>
      <c r="D44" s="45">
        <f t="shared" si="2"/>
        <v>0</v>
      </c>
      <c r="E44" s="39">
        <f t="shared" si="0"/>
        <v>0</v>
      </c>
      <c r="F44" s="51"/>
      <c r="G44" s="47">
        <f t="shared" si="5"/>
        <v>0</v>
      </c>
      <c r="H44" s="51">
        <f>SUM(G42:G44)</f>
        <v>0</v>
      </c>
      <c r="I44" s="59">
        <f t="shared" si="4"/>
        <v>1700000</v>
      </c>
      <c r="J44" s="50"/>
    </row>
    <row r="45" spans="1:10" ht="12.75">
      <c r="A45" s="42">
        <v>31</v>
      </c>
      <c r="B45" s="43">
        <v>43951</v>
      </c>
      <c r="C45" s="44">
        <f t="shared" si="1"/>
        <v>0</v>
      </c>
      <c r="D45" s="45">
        <f t="shared" si="2"/>
        <v>0</v>
      </c>
      <c r="E45" s="39">
        <f t="shared" si="0"/>
        <v>0</v>
      </c>
      <c r="F45" s="51"/>
      <c r="G45" s="47">
        <f t="shared" si="5"/>
        <v>0</v>
      </c>
      <c r="H45" s="51"/>
      <c r="I45" s="59">
        <f t="shared" si="4"/>
        <v>1700000</v>
      </c>
      <c r="J45" s="50"/>
    </row>
    <row r="46" spans="1:10" ht="12.75">
      <c r="A46" s="29">
        <v>32</v>
      </c>
      <c r="B46" s="43">
        <v>43982</v>
      </c>
      <c r="C46" s="44">
        <f t="shared" si="1"/>
        <v>0</v>
      </c>
      <c r="D46" s="45">
        <f t="shared" si="2"/>
        <v>0</v>
      </c>
      <c r="E46" s="39">
        <f t="shared" si="0"/>
        <v>0</v>
      </c>
      <c r="F46" s="51"/>
      <c r="G46" s="47">
        <f t="shared" si="5"/>
        <v>0</v>
      </c>
      <c r="H46" s="51"/>
      <c r="I46" s="59">
        <f t="shared" si="4"/>
        <v>1700000</v>
      </c>
      <c r="J46" s="50"/>
    </row>
    <row r="47" spans="1:10" ht="12.75">
      <c r="A47" s="42">
        <v>33</v>
      </c>
      <c r="B47" s="52">
        <v>44012</v>
      </c>
      <c r="C47" s="44">
        <f t="shared" si="1"/>
        <v>0</v>
      </c>
      <c r="D47" s="45">
        <f t="shared" si="2"/>
        <v>0</v>
      </c>
      <c r="E47" s="39">
        <f t="shared" si="0"/>
        <v>0</v>
      </c>
      <c r="F47" s="51"/>
      <c r="G47" s="47">
        <f t="shared" si="5"/>
        <v>0</v>
      </c>
      <c r="H47" s="51">
        <f>SUM(G45:G47)</f>
        <v>0</v>
      </c>
      <c r="I47" s="59">
        <f t="shared" si="4"/>
        <v>1700000</v>
      </c>
      <c r="J47" s="50"/>
    </row>
    <row r="48" spans="1:10" ht="12.75">
      <c r="A48" s="42">
        <v>34</v>
      </c>
      <c r="B48" s="58">
        <v>44043</v>
      </c>
      <c r="C48" s="44">
        <f t="shared" si="1"/>
        <v>0</v>
      </c>
      <c r="D48" s="45">
        <f t="shared" si="2"/>
        <v>0</v>
      </c>
      <c r="E48" s="39">
        <f t="shared" si="0"/>
        <v>0</v>
      </c>
      <c r="F48" s="51"/>
      <c r="G48" s="47">
        <f t="shared" si="5"/>
        <v>0</v>
      </c>
      <c r="H48" s="51"/>
      <c r="I48" s="59">
        <f t="shared" si="4"/>
        <v>1700000</v>
      </c>
      <c r="J48" s="50"/>
    </row>
    <row r="49" spans="1:10" ht="12.75">
      <c r="A49" s="42">
        <v>35</v>
      </c>
      <c r="B49" s="43">
        <v>44074</v>
      </c>
      <c r="C49" s="44">
        <f t="shared" si="1"/>
        <v>0</v>
      </c>
      <c r="D49" s="45">
        <f t="shared" si="2"/>
        <v>0</v>
      </c>
      <c r="E49" s="39">
        <f t="shared" si="0"/>
        <v>0</v>
      </c>
      <c r="F49" s="51"/>
      <c r="G49" s="47">
        <f t="shared" si="5"/>
        <v>0</v>
      </c>
      <c r="H49" s="51"/>
      <c r="I49" s="59">
        <f t="shared" si="4"/>
        <v>1700000</v>
      </c>
      <c r="J49" s="50"/>
    </row>
    <row r="50" spans="1:10" ht="12.75">
      <c r="A50" s="29">
        <v>36</v>
      </c>
      <c r="B50" s="52">
        <v>44104</v>
      </c>
      <c r="C50" s="44">
        <f t="shared" si="1"/>
        <v>0</v>
      </c>
      <c r="D50" s="45">
        <f t="shared" si="2"/>
        <v>0</v>
      </c>
      <c r="E50" s="39">
        <f t="shared" si="0"/>
        <v>0</v>
      </c>
      <c r="F50" s="51"/>
      <c r="G50" s="47">
        <f t="shared" si="5"/>
        <v>0</v>
      </c>
      <c r="H50" s="51">
        <f>SUM(G48:G50)</f>
        <v>0</v>
      </c>
      <c r="I50" s="59">
        <f t="shared" si="4"/>
        <v>1700000</v>
      </c>
      <c r="J50" s="50"/>
    </row>
    <row r="51" spans="1:10" ht="12.75">
      <c r="A51" s="42">
        <v>37</v>
      </c>
      <c r="B51" s="58">
        <v>44135</v>
      </c>
      <c r="C51" s="44">
        <f t="shared" si="1"/>
        <v>0</v>
      </c>
      <c r="D51" s="45">
        <f t="shared" si="2"/>
        <v>0</v>
      </c>
      <c r="E51" s="39">
        <f t="shared" si="0"/>
        <v>0</v>
      </c>
      <c r="F51" s="51">
        <v>100000</v>
      </c>
      <c r="G51" s="47">
        <f t="shared" si="5"/>
        <v>0</v>
      </c>
      <c r="H51" s="51">
        <f>F51</f>
        <v>100000</v>
      </c>
      <c r="I51" s="59">
        <f t="shared" si="4"/>
        <v>1600000</v>
      </c>
      <c r="J51" s="50"/>
    </row>
    <row r="52" spans="1:10" ht="12.75">
      <c r="A52" s="42">
        <v>38</v>
      </c>
      <c r="B52" s="43">
        <v>44165</v>
      </c>
      <c r="C52" s="44">
        <f t="shared" si="1"/>
        <v>0</v>
      </c>
      <c r="D52" s="45">
        <f t="shared" si="2"/>
        <v>0</v>
      </c>
      <c r="E52" s="39">
        <f t="shared" si="0"/>
        <v>0</v>
      </c>
      <c r="F52" s="51"/>
      <c r="G52" s="47">
        <f t="shared" si="5"/>
        <v>0</v>
      </c>
      <c r="H52" s="51"/>
      <c r="I52" s="59">
        <f t="shared" si="4"/>
        <v>1600000</v>
      </c>
      <c r="J52" s="50"/>
    </row>
    <row r="53" spans="1:10" ht="12.75">
      <c r="A53" s="42">
        <v>39</v>
      </c>
      <c r="B53" s="52">
        <v>44196</v>
      </c>
      <c r="C53" s="44">
        <f t="shared" si="1"/>
        <v>0</v>
      </c>
      <c r="D53" s="45">
        <f t="shared" si="2"/>
        <v>0</v>
      </c>
      <c r="E53" s="39">
        <f t="shared" si="0"/>
        <v>0</v>
      </c>
      <c r="F53" s="51"/>
      <c r="G53" s="47">
        <f t="shared" si="5"/>
        <v>0</v>
      </c>
      <c r="H53" s="51">
        <f>SUM(G51:G53)</f>
        <v>0</v>
      </c>
      <c r="I53" s="59">
        <f t="shared" si="4"/>
        <v>1600000</v>
      </c>
      <c r="J53" s="50">
        <f>SUM(G42:G53)</f>
        <v>0</v>
      </c>
    </row>
    <row r="54" spans="1:10" ht="12.75">
      <c r="A54" s="29">
        <v>40</v>
      </c>
      <c r="B54" s="58">
        <v>44227</v>
      </c>
      <c r="C54" s="44">
        <f t="shared" si="1"/>
        <v>0</v>
      </c>
      <c r="D54" s="45">
        <f t="shared" si="2"/>
        <v>0</v>
      </c>
      <c r="E54" s="39">
        <f t="shared" si="0"/>
        <v>0</v>
      </c>
      <c r="F54" s="51"/>
      <c r="G54" s="47">
        <f aca="true" t="shared" si="6" ref="G54:G89">I53*E54/365*(B54-B53)</f>
        <v>0</v>
      </c>
      <c r="H54" s="51"/>
      <c r="I54" s="59">
        <f t="shared" si="4"/>
        <v>1600000</v>
      </c>
      <c r="J54" s="50"/>
    </row>
    <row r="55" spans="1:10" ht="12.75">
      <c r="A55" s="42">
        <v>41</v>
      </c>
      <c r="B55" s="43">
        <v>44255</v>
      </c>
      <c r="C55" s="44">
        <f t="shared" si="1"/>
        <v>0</v>
      </c>
      <c r="D55" s="45">
        <f t="shared" si="2"/>
        <v>0</v>
      </c>
      <c r="E55" s="39">
        <f t="shared" si="0"/>
        <v>0</v>
      </c>
      <c r="F55" s="51"/>
      <c r="G55" s="47">
        <f t="shared" si="6"/>
        <v>0</v>
      </c>
      <c r="H55" s="51"/>
      <c r="I55" s="59">
        <f t="shared" si="4"/>
        <v>1600000</v>
      </c>
      <c r="J55" s="50"/>
    </row>
    <row r="56" spans="1:10" ht="12.75">
      <c r="A56" s="42">
        <v>42</v>
      </c>
      <c r="B56" s="43">
        <v>44286</v>
      </c>
      <c r="C56" s="44">
        <f t="shared" si="1"/>
        <v>0</v>
      </c>
      <c r="D56" s="45">
        <f t="shared" si="2"/>
        <v>0</v>
      </c>
      <c r="E56" s="39">
        <f aca="true" t="shared" si="7" ref="E56:E111">C56+D56</f>
        <v>0</v>
      </c>
      <c r="F56" s="51"/>
      <c r="G56" s="47">
        <f t="shared" si="6"/>
        <v>0</v>
      </c>
      <c r="H56" s="51">
        <f>SUM(G54:G56)</f>
        <v>0</v>
      </c>
      <c r="I56" s="59">
        <f t="shared" si="4"/>
        <v>1600000</v>
      </c>
      <c r="J56" s="50"/>
    </row>
    <row r="57" spans="1:10" ht="12.75">
      <c r="A57" s="42">
        <v>43</v>
      </c>
      <c r="B57" s="52">
        <v>44316</v>
      </c>
      <c r="C57" s="44">
        <f aca="true" t="shared" si="8" ref="C57:C111">C56</f>
        <v>0</v>
      </c>
      <c r="D57" s="45">
        <f aca="true" t="shared" si="9" ref="D57:D111">D56</f>
        <v>0</v>
      </c>
      <c r="E57" s="39">
        <f t="shared" si="7"/>
        <v>0</v>
      </c>
      <c r="F57" s="51"/>
      <c r="G57" s="47">
        <f t="shared" si="6"/>
        <v>0</v>
      </c>
      <c r="H57" s="51"/>
      <c r="I57" s="59">
        <f t="shared" si="4"/>
        <v>1600000</v>
      </c>
      <c r="J57" s="50"/>
    </row>
    <row r="58" spans="1:10" ht="12.75">
      <c r="A58" s="29">
        <v>44</v>
      </c>
      <c r="B58" s="58">
        <v>44347</v>
      </c>
      <c r="C58" s="44">
        <f t="shared" si="8"/>
        <v>0</v>
      </c>
      <c r="D58" s="45">
        <f t="shared" si="9"/>
        <v>0</v>
      </c>
      <c r="E58" s="39">
        <f t="shared" si="7"/>
        <v>0</v>
      </c>
      <c r="F58" s="51"/>
      <c r="G58" s="47">
        <f t="shared" si="6"/>
        <v>0</v>
      </c>
      <c r="H58" s="51"/>
      <c r="I58" s="59">
        <f t="shared" si="4"/>
        <v>1600000</v>
      </c>
      <c r="J58" s="50"/>
    </row>
    <row r="59" spans="1:10" ht="12.75">
      <c r="A59" s="42">
        <v>45</v>
      </c>
      <c r="B59" s="43">
        <v>44377</v>
      </c>
      <c r="C59" s="44">
        <f t="shared" si="8"/>
        <v>0</v>
      </c>
      <c r="D59" s="45">
        <f t="shared" si="9"/>
        <v>0</v>
      </c>
      <c r="E59" s="39">
        <f t="shared" si="7"/>
        <v>0</v>
      </c>
      <c r="F59" s="51"/>
      <c r="G59" s="47">
        <f t="shared" si="6"/>
        <v>0</v>
      </c>
      <c r="H59" s="51">
        <f>SUM(G57:G59)</f>
        <v>0</v>
      </c>
      <c r="I59" s="59">
        <f t="shared" si="4"/>
        <v>1600000</v>
      </c>
      <c r="J59" s="50"/>
    </row>
    <row r="60" spans="1:10" ht="12.75">
      <c r="A60" s="42">
        <v>46</v>
      </c>
      <c r="B60" s="52">
        <v>44408</v>
      </c>
      <c r="C60" s="44">
        <f t="shared" si="8"/>
        <v>0</v>
      </c>
      <c r="D60" s="45">
        <f t="shared" si="9"/>
        <v>0</v>
      </c>
      <c r="E60" s="39">
        <f t="shared" si="7"/>
        <v>0</v>
      </c>
      <c r="F60" s="51"/>
      <c r="G60" s="47">
        <f t="shared" si="6"/>
        <v>0</v>
      </c>
      <c r="H60" s="51"/>
      <c r="I60" s="59">
        <f t="shared" si="4"/>
        <v>1600000</v>
      </c>
      <c r="J60" s="50"/>
    </row>
    <row r="61" spans="1:10" ht="12.75">
      <c r="A61" s="42">
        <v>47</v>
      </c>
      <c r="B61" s="58">
        <v>44439</v>
      </c>
      <c r="C61" s="44">
        <f t="shared" si="8"/>
        <v>0</v>
      </c>
      <c r="D61" s="45">
        <f t="shared" si="9"/>
        <v>0</v>
      </c>
      <c r="E61" s="39">
        <f t="shared" si="7"/>
        <v>0</v>
      </c>
      <c r="F61" s="51"/>
      <c r="G61" s="47">
        <f t="shared" si="6"/>
        <v>0</v>
      </c>
      <c r="H61" s="51"/>
      <c r="I61" s="59">
        <f t="shared" si="4"/>
        <v>1600000</v>
      </c>
      <c r="J61" s="50"/>
    </row>
    <row r="62" spans="1:10" ht="12.75">
      <c r="A62" s="29">
        <v>48</v>
      </c>
      <c r="B62" s="43">
        <v>44469</v>
      </c>
      <c r="C62" s="44">
        <f t="shared" si="8"/>
        <v>0</v>
      </c>
      <c r="D62" s="45">
        <f t="shared" si="9"/>
        <v>0</v>
      </c>
      <c r="E62" s="39">
        <f t="shared" si="7"/>
        <v>0</v>
      </c>
      <c r="F62" s="51"/>
      <c r="G62" s="47">
        <f t="shared" si="6"/>
        <v>0</v>
      </c>
      <c r="H62" s="51">
        <f>SUM(G60:G62)</f>
        <v>0</v>
      </c>
      <c r="I62" s="59">
        <f t="shared" si="4"/>
        <v>1600000</v>
      </c>
      <c r="J62" s="50"/>
    </row>
    <row r="63" spans="1:10" ht="12.75">
      <c r="A63" s="42">
        <v>49</v>
      </c>
      <c r="B63" s="52">
        <v>44500</v>
      </c>
      <c r="C63" s="44">
        <f t="shared" si="8"/>
        <v>0</v>
      </c>
      <c r="D63" s="45">
        <f t="shared" si="9"/>
        <v>0</v>
      </c>
      <c r="E63" s="39">
        <f t="shared" si="7"/>
        <v>0</v>
      </c>
      <c r="F63" s="51">
        <v>100000</v>
      </c>
      <c r="G63" s="47">
        <f t="shared" si="6"/>
        <v>0</v>
      </c>
      <c r="H63" s="51">
        <f>F63</f>
        <v>100000</v>
      </c>
      <c r="I63" s="59">
        <f t="shared" si="4"/>
        <v>1500000</v>
      </c>
      <c r="J63" s="50"/>
    </row>
    <row r="64" spans="1:10" ht="12.75">
      <c r="A64" s="42">
        <v>50</v>
      </c>
      <c r="B64" s="58">
        <v>44530</v>
      </c>
      <c r="C64" s="44">
        <f t="shared" si="8"/>
        <v>0</v>
      </c>
      <c r="D64" s="45">
        <f t="shared" si="9"/>
        <v>0</v>
      </c>
      <c r="E64" s="39">
        <f t="shared" si="7"/>
        <v>0</v>
      </c>
      <c r="F64" s="51"/>
      <c r="G64" s="47">
        <f t="shared" si="6"/>
        <v>0</v>
      </c>
      <c r="H64" s="51"/>
      <c r="I64" s="59">
        <f t="shared" si="4"/>
        <v>1500000</v>
      </c>
      <c r="J64" s="50"/>
    </row>
    <row r="65" spans="1:10" ht="12.75">
      <c r="A65" s="42">
        <v>51</v>
      </c>
      <c r="B65" s="43">
        <v>44561</v>
      </c>
      <c r="C65" s="44">
        <f t="shared" si="8"/>
        <v>0</v>
      </c>
      <c r="D65" s="45">
        <f t="shared" si="9"/>
        <v>0</v>
      </c>
      <c r="E65" s="39">
        <f t="shared" si="7"/>
        <v>0</v>
      </c>
      <c r="F65" s="51"/>
      <c r="G65" s="47">
        <f t="shared" si="6"/>
        <v>0</v>
      </c>
      <c r="H65" s="51">
        <f>SUM(G63:G65)</f>
        <v>0</v>
      </c>
      <c r="I65" s="59">
        <f t="shared" si="4"/>
        <v>1500000</v>
      </c>
      <c r="J65" s="50">
        <f>SUM(G54:G65)</f>
        <v>0</v>
      </c>
    </row>
    <row r="66" spans="1:10" ht="12.75">
      <c r="A66" s="29">
        <v>52</v>
      </c>
      <c r="B66" s="58">
        <v>44592</v>
      </c>
      <c r="C66" s="44">
        <f t="shared" si="8"/>
        <v>0</v>
      </c>
      <c r="D66" s="45">
        <f t="shared" si="9"/>
        <v>0</v>
      </c>
      <c r="E66" s="39">
        <f t="shared" si="7"/>
        <v>0</v>
      </c>
      <c r="F66" s="51"/>
      <c r="G66" s="47">
        <f t="shared" si="6"/>
        <v>0</v>
      </c>
      <c r="H66" s="51"/>
      <c r="I66" s="59">
        <f t="shared" si="4"/>
        <v>1500000</v>
      </c>
      <c r="J66" s="50"/>
    </row>
    <row r="67" spans="1:10" ht="12.75">
      <c r="A67" s="42">
        <v>53</v>
      </c>
      <c r="B67" s="43">
        <v>44620</v>
      </c>
      <c r="C67" s="44">
        <f t="shared" si="8"/>
        <v>0</v>
      </c>
      <c r="D67" s="45">
        <f t="shared" si="9"/>
        <v>0</v>
      </c>
      <c r="E67" s="39">
        <f t="shared" si="7"/>
        <v>0</v>
      </c>
      <c r="F67" s="51"/>
      <c r="G67" s="47">
        <f t="shared" si="6"/>
        <v>0</v>
      </c>
      <c r="H67" s="51"/>
      <c r="I67" s="59">
        <f t="shared" si="4"/>
        <v>1500000</v>
      </c>
      <c r="J67" s="50"/>
    </row>
    <row r="68" spans="1:10" ht="12.75">
      <c r="A68" s="42">
        <v>54</v>
      </c>
      <c r="B68" s="52">
        <v>44651</v>
      </c>
      <c r="C68" s="44">
        <f t="shared" si="8"/>
        <v>0</v>
      </c>
      <c r="D68" s="45">
        <f t="shared" si="9"/>
        <v>0</v>
      </c>
      <c r="E68" s="39">
        <f t="shared" si="7"/>
        <v>0</v>
      </c>
      <c r="F68" s="51"/>
      <c r="G68" s="47">
        <f t="shared" si="6"/>
        <v>0</v>
      </c>
      <c r="H68" s="51">
        <f>SUM(G66:G68)</f>
        <v>0</v>
      </c>
      <c r="I68" s="59">
        <f t="shared" si="4"/>
        <v>1500000</v>
      </c>
      <c r="J68" s="50"/>
    </row>
    <row r="69" spans="1:10" ht="12.75">
      <c r="A69" s="42">
        <v>55</v>
      </c>
      <c r="B69" s="58">
        <v>44681</v>
      </c>
      <c r="C69" s="44">
        <f t="shared" si="8"/>
        <v>0</v>
      </c>
      <c r="D69" s="45">
        <f t="shared" si="9"/>
        <v>0</v>
      </c>
      <c r="E69" s="39">
        <f t="shared" si="7"/>
        <v>0</v>
      </c>
      <c r="F69" s="51"/>
      <c r="G69" s="47">
        <f t="shared" si="6"/>
        <v>0</v>
      </c>
      <c r="H69" s="51"/>
      <c r="I69" s="59">
        <f t="shared" si="4"/>
        <v>1500000</v>
      </c>
      <c r="J69" s="50"/>
    </row>
    <row r="70" spans="1:10" ht="12.75">
      <c r="A70" s="29">
        <v>56</v>
      </c>
      <c r="B70" s="43">
        <v>44712</v>
      </c>
      <c r="C70" s="44">
        <f t="shared" si="8"/>
        <v>0</v>
      </c>
      <c r="D70" s="45">
        <f t="shared" si="9"/>
        <v>0</v>
      </c>
      <c r="E70" s="39">
        <f t="shared" si="7"/>
        <v>0</v>
      </c>
      <c r="F70" s="51"/>
      <c r="G70" s="47">
        <f t="shared" si="6"/>
        <v>0</v>
      </c>
      <c r="H70" s="51"/>
      <c r="I70" s="59">
        <f t="shared" si="4"/>
        <v>1500000</v>
      </c>
      <c r="J70" s="50"/>
    </row>
    <row r="71" spans="1:10" ht="12.75">
      <c r="A71" s="42">
        <v>57</v>
      </c>
      <c r="B71" s="58">
        <v>44742</v>
      </c>
      <c r="C71" s="44">
        <f t="shared" si="8"/>
        <v>0</v>
      </c>
      <c r="D71" s="45">
        <f t="shared" si="9"/>
        <v>0</v>
      </c>
      <c r="E71" s="39">
        <f t="shared" si="7"/>
        <v>0</v>
      </c>
      <c r="F71" s="51"/>
      <c r="G71" s="47">
        <f t="shared" si="6"/>
        <v>0</v>
      </c>
      <c r="H71" s="51">
        <f>SUM(G69:G71)</f>
        <v>0</v>
      </c>
      <c r="I71" s="59">
        <f t="shared" si="4"/>
        <v>1500000</v>
      </c>
      <c r="J71" s="50"/>
    </row>
    <row r="72" spans="1:10" ht="12.75">
      <c r="A72" s="42">
        <v>58</v>
      </c>
      <c r="B72" s="43">
        <v>44773</v>
      </c>
      <c r="C72" s="44">
        <f t="shared" si="8"/>
        <v>0</v>
      </c>
      <c r="D72" s="45">
        <f t="shared" si="9"/>
        <v>0</v>
      </c>
      <c r="E72" s="39">
        <f t="shared" si="7"/>
        <v>0</v>
      </c>
      <c r="F72" s="51"/>
      <c r="G72" s="47">
        <f t="shared" si="6"/>
        <v>0</v>
      </c>
      <c r="H72" s="51"/>
      <c r="I72" s="59">
        <f t="shared" si="4"/>
        <v>1500000</v>
      </c>
      <c r="J72" s="50"/>
    </row>
    <row r="73" spans="1:10" ht="12.75">
      <c r="A73" s="42">
        <v>59</v>
      </c>
      <c r="B73" s="52">
        <v>44804</v>
      </c>
      <c r="C73" s="44">
        <f t="shared" si="8"/>
        <v>0</v>
      </c>
      <c r="D73" s="45">
        <f t="shared" si="9"/>
        <v>0</v>
      </c>
      <c r="E73" s="39">
        <f t="shared" si="7"/>
        <v>0</v>
      </c>
      <c r="F73" s="51"/>
      <c r="G73" s="47">
        <f t="shared" si="6"/>
        <v>0</v>
      </c>
      <c r="H73" s="51"/>
      <c r="I73" s="59">
        <f t="shared" si="4"/>
        <v>1500000</v>
      </c>
      <c r="J73" s="50"/>
    </row>
    <row r="74" spans="1:10" ht="12.75">
      <c r="A74" s="29">
        <v>60</v>
      </c>
      <c r="B74" s="58">
        <v>44834</v>
      </c>
      <c r="C74" s="44">
        <f t="shared" si="8"/>
        <v>0</v>
      </c>
      <c r="D74" s="45">
        <f t="shared" si="9"/>
        <v>0</v>
      </c>
      <c r="E74" s="39">
        <f t="shared" si="7"/>
        <v>0</v>
      </c>
      <c r="F74" s="51"/>
      <c r="G74" s="47">
        <f t="shared" si="6"/>
        <v>0</v>
      </c>
      <c r="H74" s="51">
        <f>SUM(G72:G74)</f>
        <v>0</v>
      </c>
      <c r="I74" s="59">
        <f t="shared" si="4"/>
        <v>1500000</v>
      </c>
      <c r="J74" s="50"/>
    </row>
    <row r="75" spans="1:10" ht="12.75">
      <c r="A75" s="42">
        <v>61</v>
      </c>
      <c r="B75" s="43">
        <v>44865</v>
      </c>
      <c r="C75" s="44">
        <f t="shared" si="8"/>
        <v>0</v>
      </c>
      <c r="D75" s="45">
        <f t="shared" si="9"/>
        <v>0</v>
      </c>
      <c r="E75" s="39">
        <f t="shared" si="7"/>
        <v>0</v>
      </c>
      <c r="F75" s="51">
        <v>100000</v>
      </c>
      <c r="G75" s="47">
        <f>I74*E75/365*(B75-B74)</f>
        <v>0</v>
      </c>
      <c r="H75" s="51">
        <f>F75</f>
        <v>100000</v>
      </c>
      <c r="I75" s="59">
        <f t="shared" si="4"/>
        <v>1400000</v>
      </c>
      <c r="J75" s="50"/>
    </row>
    <row r="76" spans="1:10" ht="12.75">
      <c r="A76" s="42">
        <v>62</v>
      </c>
      <c r="B76" s="58">
        <v>44895</v>
      </c>
      <c r="C76" s="44">
        <f t="shared" si="8"/>
        <v>0</v>
      </c>
      <c r="D76" s="45">
        <f t="shared" si="9"/>
        <v>0</v>
      </c>
      <c r="E76" s="39">
        <f t="shared" si="7"/>
        <v>0</v>
      </c>
      <c r="F76" s="51"/>
      <c r="G76" s="47">
        <f t="shared" si="6"/>
        <v>0</v>
      </c>
      <c r="H76" s="51"/>
      <c r="I76" s="59">
        <f t="shared" si="4"/>
        <v>1400000</v>
      </c>
      <c r="J76" s="50"/>
    </row>
    <row r="77" spans="1:10" ht="12.75">
      <c r="A77" s="42">
        <v>63</v>
      </c>
      <c r="B77" s="52">
        <v>44926</v>
      </c>
      <c r="C77" s="44">
        <f t="shared" si="8"/>
        <v>0</v>
      </c>
      <c r="D77" s="45">
        <f t="shared" si="9"/>
        <v>0</v>
      </c>
      <c r="E77" s="39">
        <f t="shared" si="7"/>
        <v>0</v>
      </c>
      <c r="F77" s="51"/>
      <c r="G77" s="47">
        <f t="shared" si="6"/>
        <v>0</v>
      </c>
      <c r="H77" s="51">
        <f>SUM(G75:G77)</f>
        <v>0</v>
      </c>
      <c r="I77" s="59">
        <f t="shared" si="4"/>
        <v>1400000</v>
      </c>
      <c r="J77" s="50">
        <f>SUM(G66:G77)</f>
        <v>0</v>
      </c>
    </row>
    <row r="78" spans="1:10" ht="12.75">
      <c r="A78" s="29">
        <v>64</v>
      </c>
      <c r="B78" s="58">
        <v>44957</v>
      </c>
      <c r="C78" s="44">
        <f t="shared" si="8"/>
        <v>0</v>
      </c>
      <c r="D78" s="45">
        <f t="shared" si="9"/>
        <v>0</v>
      </c>
      <c r="E78" s="39">
        <f t="shared" si="7"/>
        <v>0</v>
      </c>
      <c r="F78" s="51"/>
      <c r="G78" s="47">
        <f t="shared" si="6"/>
        <v>0</v>
      </c>
      <c r="H78" s="51"/>
      <c r="I78" s="59">
        <f t="shared" si="4"/>
        <v>1400000</v>
      </c>
      <c r="J78" s="50"/>
    </row>
    <row r="79" spans="1:10" ht="12.75">
      <c r="A79" s="42">
        <v>65</v>
      </c>
      <c r="B79" s="43">
        <v>44985</v>
      </c>
      <c r="C79" s="44">
        <f t="shared" si="8"/>
        <v>0</v>
      </c>
      <c r="D79" s="45">
        <f t="shared" si="9"/>
        <v>0</v>
      </c>
      <c r="E79" s="39">
        <f t="shared" si="7"/>
        <v>0</v>
      </c>
      <c r="F79" s="51"/>
      <c r="G79" s="47">
        <f t="shared" si="6"/>
        <v>0</v>
      </c>
      <c r="H79" s="51"/>
      <c r="I79" s="59">
        <f t="shared" si="4"/>
        <v>1400000</v>
      </c>
      <c r="J79" s="50"/>
    </row>
    <row r="80" spans="1:10" ht="12.75">
      <c r="A80" s="42">
        <v>66</v>
      </c>
      <c r="B80" s="58">
        <v>45016</v>
      </c>
      <c r="C80" s="44">
        <f t="shared" si="8"/>
        <v>0</v>
      </c>
      <c r="D80" s="45">
        <f t="shared" si="9"/>
        <v>0</v>
      </c>
      <c r="E80" s="39">
        <f t="shared" si="7"/>
        <v>0</v>
      </c>
      <c r="F80" s="51"/>
      <c r="G80" s="47">
        <f t="shared" si="6"/>
        <v>0</v>
      </c>
      <c r="H80" s="51">
        <f>SUM(G78:G80)</f>
        <v>0</v>
      </c>
      <c r="I80" s="59">
        <f t="shared" si="4"/>
        <v>1400000</v>
      </c>
      <c r="J80" s="50"/>
    </row>
    <row r="81" spans="1:10" ht="12.75">
      <c r="A81" s="42">
        <v>67</v>
      </c>
      <c r="B81" s="52">
        <v>45046</v>
      </c>
      <c r="C81" s="44">
        <f t="shared" si="8"/>
        <v>0</v>
      </c>
      <c r="D81" s="45">
        <f t="shared" si="9"/>
        <v>0</v>
      </c>
      <c r="E81" s="39">
        <f t="shared" si="7"/>
        <v>0</v>
      </c>
      <c r="F81" s="51"/>
      <c r="G81" s="47">
        <f t="shared" si="6"/>
        <v>0</v>
      </c>
      <c r="H81" s="51"/>
      <c r="I81" s="59">
        <f t="shared" si="4"/>
        <v>1400000</v>
      </c>
      <c r="J81" s="50"/>
    </row>
    <row r="82" spans="1:10" ht="12.75">
      <c r="A82" s="29">
        <v>68</v>
      </c>
      <c r="B82" s="58">
        <v>45077</v>
      </c>
      <c r="C82" s="44">
        <f t="shared" si="8"/>
        <v>0</v>
      </c>
      <c r="D82" s="45">
        <f t="shared" si="9"/>
        <v>0</v>
      </c>
      <c r="E82" s="39">
        <f t="shared" si="7"/>
        <v>0</v>
      </c>
      <c r="F82" s="51"/>
      <c r="G82" s="47">
        <f t="shared" si="6"/>
        <v>0</v>
      </c>
      <c r="H82" s="51"/>
      <c r="I82" s="59">
        <f t="shared" si="4"/>
        <v>1400000</v>
      </c>
      <c r="J82" s="50"/>
    </row>
    <row r="83" spans="1:10" ht="12.75">
      <c r="A83" s="42">
        <v>69</v>
      </c>
      <c r="B83" s="43">
        <v>45107</v>
      </c>
      <c r="C83" s="44">
        <f t="shared" si="8"/>
        <v>0</v>
      </c>
      <c r="D83" s="45">
        <f t="shared" si="9"/>
        <v>0</v>
      </c>
      <c r="E83" s="39">
        <f t="shared" si="7"/>
        <v>0</v>
      </c>
      <c r="F83" s="51"/>
      <c r="G83" s="47">
        <f t="shared" si="6"/>
        <v>0</v>
      </c>
      <c r="H83" s="51">
        <f>SUM(G81:G83)</f>
        <v>0</v>
      </c>
      <c r="I83" s="59">
        <f aca="true" t="shared" si="10" ref="I83:I111">I82-F83</f>
        <v>1400000</v>
      </c>
      <c r="J83" s="50"/>
    </row>
    <row r="84" spans="1:10" ht="12.75">
      <c r="A84" s="42">
        <v>70</v>
      </c>
      <c r="B84" s="58">
        <v>45138</v>
      </c>
      <c r="C84" s="44">
        <f t="shared" si="8"/>
        <v>0</v>
      </c>
      <c r="D84" s="45">
        <f t="shared" si="9"/>
        <v>0</v>
      </c>
      <c r="E84" s="39">
        <f t="shared" si="7"/>
        <v>0</v>
      </c>
      <c r="F84" s="51"/>
      <c r="G84" s="47">
        <f t="shared" si="6"/>
        <v>0</v>
      </c>
      <c r="H84" s="51"/>
      <c r="I84" s="59">
        <f t="shared" si="10"/>
        <v>1400000</v>
      </c>
      <c r="J84" s="50"/>
    </row>
    <row r="85" spans="1:10" ht="12.75">
      <c r="A85" s="42">
        <v>71</v>
      </c>
      <c r="B85" s="52">
        <v>45169</v>
      </c>
      <c r="C85" s="44">
        <f t="shared" si="8"/>
        <v>0</v>
      </c>
      <c r="D85" s="45">
        <f t="shared" si="9"/>
        <v>0</v>
      </c>
      <c r="E85" s="39">
        <f t="shared" si="7"/>
        <v>0</v>
      </c>
      <c r="F85" s="51"/>
      <c r="G85" s="47">
        <f t="shared" si="6"/>
        <v>0</v>
      </c>
      <c r="H85" s="51"/>
      <c r="I85" s="59">
        <f t="shared" si="10"/>
        <v>1400000</v>
      </c>
      <c r="J85" s="50"/>
    </row>
    <row r="86" spans="1:10" ht="12.75">
      <c r="A86" s="29">
        <v>72</v>
      </c>
      <c r="B86" s="58">
        <v>45199</v>
      </c>
      <c r="C86" s="44">
        <f t="shared" si="8"/>
        <v>0</v>
      </c>
      <c r="D86" s="45">
        <f t="shared" si="9"/>
        <v>0</v>
      </c>
      <c r="E86" s="39">
        <f t="shared" si="7"/>
        <v>0</v>
      </c>
      <c r="F86" s="51"/>
      <c r="G86" s="47">
        <f t="shared" si="6"/>
        <v>0</v>
      </c>
      <c r="H86" s="51">
        <f>SUM(G84:G86)</f>
        <v>0</v>
      </c>
      <c r="I86" s="59">
        <f t="shared" si="10"/>
        <v>1400000</v>
      </c>
      <c r="J86" s="50"/>
    </row>
    <row r="87" spans="1:10" ht="12.75">
      <c r="A87" s="42">
        <v>73</v>
      </c>
      <c r="B87" s="43">
        <v>45230</v>
      </c>
      <c r="C87" s="44">
        <f t="shared" si="8"/>
        <v>0</v>
      </c>
      <c r="D87" s="45">
        <f t="shared" si="9"/>
        <v>0</v>
      </c>
      <c r="E87" s="39">
        <f t="shared" si="7"/>
        <v>0</v>
      </c>
      <c r="F87" s="51">
        <v>700000</v>
      </c>
      <c r="G87" s="47">
        <f t="shared" si="6"/>
        <v>0</v>
      </c>
      <c r="H87" s="51">
        <f>F87</f>
        <v>700000</v>
      </c>
      <c r="I87" s="59">
        <f t="shared" si="10"/>
        <v>700000</v>
      </c>
      <c r="J87" s="50"/>
    </row>
    <row r="88" spans="1:10" ht="12.75">
      <c r="A88" s="42">
        <v>74</v>
      </c>
      <c r="B88" s="58">
        <v>45260</v>
      </c>
      <c r="C88" s="44">
        <f t="shared" si="8"/>
        <v>0</v>
      </c>
      <c r="D88" s="45">
        <f t="shared" si="9"/>
        <v>0</v>
      </c>
      <c r="E88" s="39">
        <f t="shared" si="7"/>
        <v>0</v>
      </c>
      <c r="F88" s="51"/>
      <c r="G88" s="47">
        <f t="shared" si="6"/>
        <v>0</v>
      </c>
      <c r="H88" s="51"/>
      <c r="I88" s="59">
        <f t="shared" si="10"/>
        <v>700000</v>
      </c>
      <c r="J88" s="50"/>
    </row>
    <row r="89" spans="1:10" ht="12.75">
      <c r="A89" s="42">
        <v>75</v>
      </c>
      <c r="B89" s="52">
        <v>45291</v>
      </c>
      <c r="C89" s="44">
        <f t="shared" si="8"/>
        <v>0</v>
      </c>
      <c r="D89" s="45">
        <f t="shared" si="9"/>
        <v>0</v>
      </c>
      <c r="E89" s="39">
        <f t="shared" si="7"/>
        <v>0</v>
      </c>
      <c r="F89" s="51"/>
      <c r="G89" s="47">
        <f t="shared" si="6"/>
        <v>0</v>
      </c>
      <c r="H89" s="51">
        <f>SUM(G87:G89)</f>
        <v>0</v>
      </c>
      <c r="I89" s="59">
        <f t="shared" si="10"/>
        <v>700000</v>
      </c>
      <c r="J89" s="50">
        <f>SUM(G78:G89)</f>
        <v>0</v>
      </c>
    </row>
    <row r="90" spans="1:10" ht="12.75">
      <c r="A90" s="29">
        <v>76</v>
      </c>
      <c r="B90" s="58">
        <v>45322</v>
      </c>
      <c r="C90" s="44">
        <f t="shared" si="8"/>
        <v>0</v>
      </c>
      <c r="D90" s="45">
        <f t="shared" si="9"/>
        <v>0</v>
      </c>
      <c r="E90" s="39">
        <f t="shared" si="7"/>
        <v>0</v>
      </c>
      <c r="F90" s="51"/>
      <c r="G90" s="47">
        <f aca="true" t="shared" si="11" ref="G90:G98">I89*E90/366*(B90-B89)</f>
        <v>0</v>
      </c>
      <c r="H90" s="51"/>
      <c r="I90" s="59">
        <f t="shared" si="10"/>
        <v>700000</v>
      </c>
      <c r="J90" s="50"/>
    </row>
    <row r="91" spans="1:10" ht="12.75">
      <c r="A91" s="42">
        <v>77</v>
      </c>
      <c r="B91" s="43">
        <v>45351</v>
      </c>
      <c r="C91" s="44">
        <f t="shared" si="8"/>
        <v>0</v>
      </c>
      <c r="D91" s="45">
        <f t="shared" si="9"/>
        <v>0</v>
      </c>
      <c r="E91" s="39">
        <f t="shared" si="7"/>
        <v>0</v>
      </c>
      <c r="F91" s="51"/>
      <c r="G91" s="47">
        <f t="shared" si="11"/>
        <v>0</v>
      </c>
      <c r="H91" s="51"/>
      <c r="I91" s="59">
        <f t="shared" si="10"/>
        <v>700000</v>
      </c>
      <c r="J91" s="50"/>
    </row>
    <row r="92" spans="1:10" ht="12.75">
      <c r="A92" s="42">
        <v>78</v>
      </c>
      <c r="B92" s="58">
        <v>45382</v>
      </c>
      <c r="C92" s="44">
        <f t="shared" si="8"/>
        <v>0</v>
      </c>
      <c r="D92" s="45">
        <f t="shared" si="9"/>
        <v>0</v>
      </c>
      <c r="E92" s="39">
        <f t="shared" si="7"/>
        <v>0</v>
      </c>
      <c r="F92" s="51"/>
      <c r="G92" s="47">
        <f t="shared" si="11"/>
        <v>0</v>
      </c>
      <c r="H92" s="51">
        <f>SUM(G90:G92)</f>
        <v>0</v>
      </c>
      <c r="I92" s="59">
        <f t="shared" si="10"/>
        <v>700000</v>
      </c>
      <c r="J92" s="50"/>
    </row>
    <row r="93" spans="1:10" ht="12.75">
      <c r="A93" s="42">
        <v>79</v>
      </c>
      <c r="B93" s="52">
        <v>45412</v>
      </c>
      <c r="C93" s="44">
        <f t="shared" si="8"/>
        <v>0</v>
      </c>
      <c r="D93" s="45">
        <f t="shared" si="9"/>
        <v>0</v>
      </c>
      <c r="E93" s="39">
        <f t="shared" si="7"/>
        <v>0</v>
      </c>
      <c r="F93" s="51"/>
      <c r="G93" s="47">
        <f t="shared" si="11"/>
        <v>0</v>
      </c>
      <c r="H93" s="51"/>
      <c r="I93" s="59">
        <f t="shared" si="10"/>
        <v>700000</v>
      </c>
      <c r="J93" s="50"/>
    </row>
    <row r="94" spans="1:10" ht="12.75">
      <c r="A94" s="29">
        <v>80</v>
      </c>
      <c r="B94" s="58">
        <v>45443</v>
      </c>
      <c r="C94" s="44">
        <f t="shared" si="8"/>
        <v>0</v>
      </c>
      <c r="D94" s="45">
        <f t="shared" si="9"/>
        <v>0</v>
      </c>
      <c r="E94" s="39">
        <f t="shared" si="7"/>
        <v>0</v>
      </c>
      <c r="F94" s="51"/>
      <c r="G94" s="47">
        <f t="shared" si="11"/>
        <v>0</v>
      </c>
      <c r="H94" s="51"/>
      <c r="I94" s="59">
        <f t="shared" si="10"/>
        <v>700000</v>
      </c>
      <c r="J94" s="50"/>
    </row>
    <row r="95" spans="1:10" ht="14.25" customHeight="1">
      <c r="A95" s="42">
        <v>81</v>
      </c>
      <c r="B95" s="43">
        <v>45473</v>
      </c>
      <c r="C95" s="44">
        <f t="shared" si="8"/>
        <v>0</v>
      </c>
      <c r="D95" s="45">
        <f t="shared" si="9"/>
        <v>0</v>
      </c>
      <c r="E95" s="39">
        <f t="shared" si="7"/>
        <v>0</v>
      </c>
      <c r="F95" s="51"/>
      <c r="G95" s="47">
        <f t="shared" si="11"/>
        <v>0</v>
      </c>
      <c r="H95" s="51">
        <f>SUM(G93:G95)</f>
        <v>0</v>
      </c>
      <c r="I95" s="59">
        <f t="shared" si="10"/>
        <v>700000</v>
      </c>
      <c r="J95" s="50"/>
    </row>
    <row r="96" spans="1:10" ht="12.75">
      <c r="A96" s="42">
        <v>82</v>
      </c>
      <c r="B96" s="58">
        <v>45504</v>
      </c>
      <c r="C96" s="44">
        <f t="shared" si="8"/>
        <v>0</v>
      </c>
      <c r="D96" s="45">
        <f t="shared" si="9"/>
        <v>0</v>
      </c>
      <c r="E96" s="39">
        <f t="shared" si="7"/>
        <v>0</v>
      </c>
      <c r="F96" s="51"/>
      <c r="G96" s="47">
        <f t="shared" si="11"/>
        <v>0</v>
      </c>
      <c r="H96" s="51"/>
      <c r="I96" s="59">
        <f t="shared" si="10"/>
        <v>700000</v>
      </c>
      <c r="J96" s="50"/>
    </row>
    <row r="97" spans="1:10" ht="12.75" customHeight="1">
      <c r="A97" s="42">
        <v>83</v>
      </c>
      <c r="B97" s="52">
        <v>45535</v>
      </c>
      <c r="C97" s="44">
        <f t="shared" si="8"/>
        <v>0</v>
      </c>
      <c r="D97" s="45">
        <f t="shared" si="9"/>
        <v>0</v>
      </c>
      <c r="E97" s="39">
        <f t="shared" si="7"/>
        <v>0</v>
      </c>
      <c r="F97" s="51"/>
      <c r="G97" s="47">
        <f t="shared" si="11"/>
        <v>0</v>
      </c>
      <c r="H97" s="51"/>
      <c r="I97" s="59">
        <f t="shared" si="10"/>
        <v>700000</v>
      </c>
      <c r="J97" s="50"/>
    </row>
    <row r="98" spans="1:10" ht="12.75">
      <c r="A98" s="29">
        <v>84</v>
      </c>
      <c r="B98" s="58">
        <v>45565</v>
      </c>
      <c r="C98" s="44">
        <f t="shared" si="8"/>
        <v>0</v>
      </c>
      <c r="D98" s="45">
        <f t="shared" si="9"/>
        <v>0</v>
      </c>
      <c r="E98" s="39">
        <f t="shared" si="7"/>
        <v>0</v>
      </c>
      <c r="F98" s="51"/>
      <c r="G98" s="47">
        <f t="shared" si="11"/>
        <v>0</v>
      </c>
      <c r="H98" s="51">
        <f>SUM(G96:G98)</f>
        <v>0</v>
      </c>
      <c r="I98" s="59">
        <f t="shared" si="10"/>
        <v>700000</v>
      </c>
      <c r="J98" s="50"/>
    </row>
    <row r="99" spans="1:10" ht="12.75">
      <c r="A99" s="42">
        <v>85</v>
      </c>
      <c r="B99" s="43">
        <v>45596</v>
      </c>
      <c r="C99" s="44">
        <f t="shared" si="8"/>
        <v>0</v>
      </c>
      <c r="D99" s="45">
        <f t="shared" si="9"/>
        <v>0</v>
      </c>
      <c r="E99" s="39">
        <f t="shared" si="7"/>
        <v>0</v>
      </c>
      <c r="F99" s="51">
        <v>300000</v>
      </c>
      <c r="G99" s="47">
        <f>I98*E98/366*(B99-B98)</f>
        <v>0</v>
      </c>
      <c r="H99" s="51">
        <f>F99</f>
        <v>300000</v>
      </c>
      <c r="I99" s="59">
        <f t="shared" si="10"/>
        <v>400000</v>
      </c>
      <c r="J99" s="50"/>
    </row>
    <row r="100" spans="1:10" ht="12.75">
      <c r="A100" s="42">
        <v>86</v>
      </c>
      <c r="B100" s="58">
        <v>45626</v>
      </c>
      <c r="C100" s="44">
        <f t="shared" si="8"/>
        <v>0</v>
      </c>
      <c r="D100" s="45">
        <f t="shared" si="9"/>
        <v>0</v>
      </c>
      <c r="E100" s="39">
        <f t="shared" si="7"/>
        <v>0</v>
      </c>
      <c r="F100" s="51"/>
      <c r="G100" s="47">
        <f>I99*E99/366*(B100-B99)</f>
        <v>0</v>
      </c>
      <c r="H100" s="51"/>
      <c r="I100" s="59">
        <f t="shared" si="10"/>
        <v>400000</v>
      </c>
      <c r="J100" s="50"/>
    </row>
    <row r="101" spans="1:10" ht="12.75">
      <c r="A101" s="42">
        <v>87</v>
      </c>
      <c r="B101" s="43">
        <v>45657</v>
      </c>
      <c r="C101" s="44">
        <f t="shared" si="8"/>
        <v>0</v>
      </c>
      <c r="D101" s="45">
        <f t="shared" si="9"/>
        <v>0</v>
      </c>
      <c r="E101" s="39">
        <f t="shared" si="7"/>
        <v>0</v>
      </c>
      <c r="F101" s="51"/>
      <c r="G101" s="47">
        <f>I100*E100/366*(B101-B100)</f>
        <v>0</v>
      </c>
      <c r="H101" s="51">
        <f>G99+G100+G101</f>
        <v>0</v>
      </c>
      <c r="I101" s="59">
        <f t="shared" si="10"/>
        <v>400000</v>
      </c>
      <c r="J101" s="50">
        <f>SUM(G90:G101)</f>
        <v>0</v>
      </c>
    </row>
    <row r="102" spans="1:10" ht="12.75">
      <c r="A102" s="29">
        <v>88</v>
      </c>
      <c r="B102" s="58">
        <v>45688</v>
      </c>
      <c r="C102" s="44">
        <f t="shared" si="8"/>
        <v>0</v>
      </c>
      <c r="D102" s="45">
        <f t="shared" si="9"/>
        <v>0</v>
      </c>
      <c r="E102" s="39">
        <f t="shared" si="7"/>
        <v>0</v>
      </c>
      <c r="F102" s="51"/>
      <c r="G102" s="47">
        <f>I101*E101/365*(B102-B101)</f>
        <v>0</v>
      </c>
      <c r="H102" s="51"/>
      <c r="I102" s="59">
        <f t="shared" si="10"/>
        <v>400000</v>
      </c>
      <c r="J102" s="50"/>
    </row>
    <row r="103" spans="1:10" ht="12.75">
      <c r="A103" s="42">
        <v>89</v>
      </c>
      <c r="B103" s="43">
        <v>45716</v>
      </c>
      <c r="C103" s="44">
        <f t="shared" si="8"/>
        <v>0</v>
      </c>
      <c r="D103" s="45">
        <f t="shared" si="9"/>
        <v>0</v>
      </c>
      <c r="E103" s="39">
        <f t="shared" si="7"/>
        <v>0</v>
      </c>
      <c r="F103" s="51"/>
      <c r="G103" s="47">
        <f>I102*E102/365*(B103-B102)</f>
        <v>0</v>
      </c>
      <c r="H103" s="51"/>
      <c r="I103" s="59">
        <f t="shared" si="10"/>
        <v>400000</v>
      </c>
      <c r="J103" s="50"/>
    </row>
    <row r="104" spans="1:10" ht="12.75">
      <c r="A104" s="42">
        <v>90</v>
      </c>
      <c r="B104" s="58">
        <v>45747</v>
      </c>
      <c r="C104" s="44">
        <f t="shared" si="8"/>
        <v>0</v>
      </c>
      <c r="D104" s="45">
        <f t="shared" si="9"/>
        <v>0</v>
      </c>
      <c r="E104" s="39">
        <f t="shared" si="7"/>
        <v>0</v>
      </c>
      <c r="F104" s="51"/>
      <c r="G104" s="47">
        <f aca="true" t="shared" si="12" ref="G104:G111">I103*E103/365*(B104-B103)</f>
        <v>0</v>
      </c>
      <c r="H104" s="51">
        <f>G102+G103+G104</f>
        <v>0</v>
      </c>
      <c r="I104" s="59">
        <f t="shared" si="10"/>
        <v>400000</v>
      </c>
      <c r="J104" s="50"/>
    </row>
    <row r="105" spans="1:10" ht="12.75">
      <c r="A105" s="42">
        <v>91</v>
      </c>
      <c r="B105" s="43">
        <v>45777</v>
      </c>
      <c r="C105" s="44">
        <f t="shared" si="8"/>
        <v>0</v>
      </c>
      <c r="D105" s="45">
        <f t="shared" si="9"/>
        <v>0</v>
      </c>
      <c r="E105" s="39">
        <f t="shared" si="7"/>
        <v>0</v>
      </c>
      <c r="F105" s="51"/>
      <c r="G105" s="47">
        <f t="shared" si="12"/>
        <v>0</v>
      </c>
      <c r="H105" s="51"/>
      <c r="I105" s="59">
        <f t="shared" si="10"/>
        <v>400000</v>
      </c>
      <c r="J105" s="50"/>
    </row>
    <row r="106" spans="1:10" ht="12.75">
      <c r="A106" s="29">
        <v>92</v>
      </c>
      <c r="B106" s="58">
        <v>45808</v>
      </c>
      <c r="C106" s="44">
        <f t="shared" si="8"/>
        <v>0</v>
      </c>
      <c r="D106" s="45">
        <f t="shared" si="9"/>
        <v>0</v>
      </c>
      <c r="E106" s="39">
        <f t="shared" si="7"/>
        <v>0</v>
      </c>
      <c r="F106" s="51"/>
      <c r="G106" s="47">
        <f t="shared" si="12"/>
        <v>0</v>
      </c>
      <c r="H106" s="51"/>
      <c r="I106" s="59">
        <f t="shared" si="10"/>
        <v>400000</v>
      </c>
      <c r="J106" s="50"/>
    </row>
    <row r="107" spans="1:10" ht="12.75">
      <c r="A107" s="42">
        <v>93</v>
      </c>
      <c r="B107" s="43">
        <v>45838</v>
      </c>
      <c r="C107" s="44">
        <f t="shared" si="8"/>
        <v>0</v>
      </c>
      <c r="D107" s="45">
        <f t="shared" si="9"/>
        <v>0</v>
      </c>
      <c r="E107" s="39">
        <f t="shared" si="7"/>
        <v>0</v>
      </c>
      <c r="F107" s="51"/>
      <c r="G107" s="47">
        <f t="shared" si="12"/>
        <v>0</v>
      </c>
      <c r="H107" s="51">
        <f>G105+G106+G107</f>
        <v>0</v>
      </c>
      <c r="I107" s="59">
        <f t="shared" si="10"/>
        <v>400000</v>
      </c>
      <c r="J107" s="50"/>
    </row>
    <row r="108" spans="1:10" ht="12.75">
      <c r="A108" s="42">
        <v>94</v>
      </c>
      <c r="B108" s="58">
        <v>45869</v>
      </c>
      <c r="C108" s="44">
        <f t="shared" si="8"/>
        <v>0</v>
      </c>
      <c r="D108" s="45">
        <f t="shared" si="9"/>
        <v>0</v>
      </c>
      <c r="E108" s="39">
        <f t="shared" si="7"/>
        <v>0</v>
      </c>
      <c r="F108" s="51"/>
      <c r="G108" s="47">
        <f t="shared" si="12"/>
        <v>0</v>
      </c>
      <c r="H108" s="51"/>
      <c r="I108" s="59">
        <f t="shared" si="10"/>
        <v>400000</v>
      </c>
      <c r="J108" s="50"/>
    </row>
    <row r="109" spans="1:10" ht="12.75">
      <c r="A109" s="42">
        <v>95</v>
      </c>
      <c r="B109" s="43">
        <v>45900</v>
      </c>
      <c r="C109" s="44">
        <f t="shared" si="8"/>
        <v>0</v>
      </c>
      <c r="D109" s="45">
        <f t="shared" si="9"/>
        <v>0</v>
      </c>
      <c r="E109" s="39">
        <f t="shared" si="7"/>
        <v>0</v>
      </c>
      <c r="F109" s="51"/>
      <c r="G109" s="47">
        <f t="shared" si="12"/>
        <v>0</v>
      </c>
      <c r="H109" s="51"/>
      <c r="I109" s="59">
        <f t="shared" si="10"/>
        <v>400000</v>
      </c>
      <c r="J109" s="50"/>
    </row>
    <row r="110" spans="1:10" ht="12.75">
      <c r="A110" s="29">
        <v>96</v>
      </c>
      <c r="B110" s="58">
        <v>45930</v>
      </c>
      <c r="C110" s="44">
        <f t="shared" si="8"/>
        <v>0</v>
      </c>
      <c r="D110" s="45">
        <f t="shared" si="9"/>
        <v>0</v>
      </c>
      <c r="E110" s="39">
        <f t="shared" si="7"/>
        <v>0</v>
      </c>
      <c r="F110" s="51"/>
      <c r="G110" s="47">
        <f t="shared" si="12"/>
        <v>0</v>
      </c>
      <c r="H110" s="51">
        <f>G108+G109+G110</f>
        <v>0</v>
      </c>
      <c r="I110" s="59">
        <f t="shared" si="10"/>
        <v>400000</v>
      </c>
      <c r="J110" s="50"/>
    </row>
    <row r="111" spans="1:10" ht="12.75">
      <c r="A111" s="42">
        <v>97</v>
      </c>
      <c r="B111" s="43">
        <v>45961</v>
      </c>
      <c r="C111" s="44">
        <f t="shared" si="8"/>
        <v>0</v>
      </c>
      <c r="D111" s="45">
        <f t="shared" si="9"/>
        <v>0</v>
      </c>
      <c r="E111" s="39">
        <f t="shared" si="7"/>
        <v>0</v>
      </c>
      <c r="F111" s="51">
        <v>400000</v>
      </c>
      <c r="G111" s="47">
        <f t="shared" si="12"/>
        <v>0</v>
      </c>
      <c r="H111" s="51">
        <f>F111+G111</f>
        <v>400000</v>
      </c>
      <c r="I111" s="59">
        <f t="shared" si="10"/>
        <v>0</v>
      </c>
      <c r="J111" s="50">
        <f>SUM(G102:G111)</f>
        <v>0</v>
      </c>
    </row>
    <row r="112" spans="1:10" ht="12.75">
      <c r="A112" s="29"/>
      <c r="B112" s="67" t="s">
        <v>10</v>
      </c>
      <c r="C112" s="68"/>
      <c r="D112" s="68"/>
      <c r="E112" s="68"/>
      <c r="F112" s="60">
        <f>SUM(F15:F111)</f>
        <v>1900000</v>
      </c>
      <c r="G112" s="60">
        <f>SUM(G15:G111)</f>
        <v>0</v>
      </c>
      <c r="H112" s="60">
        <f>SUM(H15:H111)</f>
        <v>1900000</v>
      </c>
      <c r="I112" s="61" t="s">
        <v>17</v>
      </c>
      <c r="J112" s="50">
        <f>SUM(J15:J111)</f>
        <v>0</v>
      </c>
    </row>
  </sheetData>
  <sheetProtection/>
  <mergeCells count="7">
    <mergeCell ref="H1:J1"/>
    <mergeCell ref="B112:E112"/>
    <mergeCell ref="B4:E4"/>
    <mergeCell ref="B8:D8"/>
    <mergeCell ref="B5:D5"/>
    <mergeCell ref="B7:D7"/>
    <mergeCell ref="B10:D10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5">
      <selection activeCell="G140" sqref="G140:G141"/>
    </sheetView>
  </sheetViews>
  <sheetFormatPr defaultColWidth="9.00390625" defaultRowHeight="12.75"/>
  <cols>
    <col min="1" max="3" width="9.125" style="1" customWidth="1"/>
    <col min="4" max="5" width="9.125" style="2" customWidth="1"/>
    <col min="6" max="6" width="9.125" style="4" customWidth="1"/>
    <col min="7" max="16384" width="9.125" style="3" customWidth="1"/>
  </cols>
  <sheetData/>
  <sheetProtection/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3" width="9.125" style="1" customWidth="1"/>
    <col min="4" max="5" width="9.125" style="2" customWidth="1"/>
    <col min="6" max="6" width="9.125" style="4" customWidth="1"/>
    <col min="7" max="16384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Gołębiewska</cp:lastModifiedBy>
  <cp:lastPrinted>2017-08-10T09:47:52Z</cp:lastPrinted>
  <dcterms:created xsi:type="dcterms:W3CDTF">1997-02-26T13:46:56Z</dcterms:created>
  <dcterms:modified xsi:type="dcterms:W3CDTF">2017-10-12T06:50:22Z</dcterms:modified>
  <cp:category/>
  <cp:version/>
  <cp:contentType/>
  <cp:contentStatus/>
</cp:coreProperties>
</file>