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filterPrivacy="1" defaultThemeVersion="124226"/>
  <xr:revisionPtr revIDLastSave="0" documentId="13_ncr:1_{235E7BFC-CA4C-4466-A827-CBAD09EA84C9}" xr6:coauthVersionLast="45" xr6:coauthVersionMax="45" xr10:uidLastSave="{00000000-0000-0000-0000-000000000000}"/>
  <bookViews>
    <workbookView xWindow="-110" yWindow="-110" windowWidth="19420" windowHeight="10420" activeTab="1" xr2:uid="{00000000-000D-0000-FFFF-FFFF00000000}"/>
  </bookViews>
  <sheets>
    <sheet name="PMZ-1-1" sheetId="2" r:id="rId1"/>
    <sheet name="PMZ-1-2" sheetId="3" r:id="rId2"/>
  </sheets>
  <calcPr calcId="191029"/>
</workbook>
</file>

<file path=xl/calcChain.xml><?xml version="1.0" encoding="utf-8"?>
<calcChain xmlns="http://schemas.openxmlformats.org/spreadsheetml/2006/main">
  <c r="D50" i="3" l="1"/>
  <c r="E50" i="3"/>
  <c r="G50" i="3"/>
  <c r="I50" i="3"/>
  <c r="J50" i="3"/>
  <c r="K50" i="3"/>
  <c r="N50" i="3"/>
  <c r="R50" i="3"/>
  <c r="D51" i="3"/>
  <c r="E51" i="3"/>
  <c r="G51" i="3"/>
  <c r="I51" i="3"/>
  <c r="J51" i="3"/>
  <c r="K51" i="3"/>
  <c r="N51" i="3"/>
  <c r="R51" i="3"/>
  <c r="D52" i="3"/>
  <c r="E52" i="3"/>
  <c r="G52" i="3"/>
  <c r="I52" i="3"/>
  <c r="J52" i="3"/>
  <c r="K52" i="3"/>
  <c r="N52" i="3"/>
  <c r="O52" i="3"/>
  <c r="R52" i="3"/>
  <c r="E49" i="3"/>
  <c r="G49" i="3"/>
  <c r="J49" i="3"/>
  <c r="K49" i="3"/>
  <c r="N49" i="3"/>
  <c r="R49" i="3"/>
  <c r="D49" i="3"/>
  <c r="P53" i="3"/>
  <c r="O53" i="3"/>
  <c r="H53" i="3"/>
  <c r="O35" i="3"/>
  <c r="D33" i="3"/>
  <c r="E33" i="3"/>
  <c r="F36" i="3"/>
  <c r="G33" i="3"/>
  <c r="I33" i="3"/>
  <c r="J33" i="3"/>
  <c r="K33" i="3"/>
  <c r="L33" i="3"/>
  <c r="N33" i="3"/>
  <c r="R33" i="3"/>
  <c r="D34" i="3"/>
  <c r="E34" i="3"/>
  <c r="G34" i="3"/>
  <c r="I34" i="3"/>
  <c r="J34" i="3"/>
  <c r="K34" i="3"/>
  <c r="N34" i="3"/>
  <c r="R34" i="3"/>
  <c r="D35" i="3"/>
  <c r="E35" i="3"/>
  <c r="G35" i="3"/>
  <c r="H36" i="3"/>
  <c r="I35" i="3"/>
  <c r="J35" i="3"/>
  <c r="K35" i="3"/>
  <c r="L35" i="3"/>
  <c r="N35" i="3"/>
  <c r="R35" i="3"/>
  <c r="E32" i="3"/>
  <c r="G32" i="3"/>
  <c r="J32" i="3"/>
  <c r="K32" i="3"/>
  <c r="N32" i="3"/>
  <c r="R32" i="3"/>
  <c r="D32" i="3"/>
  <c r="R17" i="3"/>
  <c r="R18" i="3"/>
  <c r="R19" i="3"/>
  <c r="O19" i="3"/>
  <c r="N20" i="3"/>
  <c r="K17" i="3"/>
  <c r="K18" i="3"/>
  <c r="K19" i="3"/>
  <c r="J17" i="3"/>
  <c r="J18" i="3"/>
  <c r="J19" i="3"/>
  <c r="I17" i="3"/>
  <c r="I18" i="3"/>
  <c r="I19" i="3"/>
  <c r="H17" i="3"/>
  <c r="H18" i="3"/>
  <c r="H19" i="3"/>
  <c r="G17" i="3"/>
  <c r="G18" i="3"/>
  <c r="G19" i="3"/>
  <c r="F17" i="3"/>
  <c r="F18" i="3"/>
  <c r="F19" i="3"/>
  <c r="E17" i="3"/>
  <c r="E18" i="3"/>
  <c r="E19" i="3"/>
  <c r="D17" i="3"/>
  <c r="D18" i="3"/>
  <c r="D19" i="3"/>
  <c r="R16" i="3"/>
  <c r="K16" i="3"/>
  <c r="E16" i="3"/>
  <c r="G16" i="3"/>
  <c r="J16" i="3"/>
  <c r="D16" i="3"/>
  <c r="P19" i="2"/>
  <c r="P52" i="3" s="1"/>
  <c r="L17" i="2"/>
  <c r="L50" i="3" s="1"/>
  <c r="L18" i="2"/>
  <c r="L51" i="3" s="1"/>
  <c r="L19" i="2"/>
  <c r="M19" i="2" s="1"/>
  <c r="L16" i="2"/>
  <c r="I16" i="3" s="1"/>
  <c r="K20" i="2"/>
  <c r="D20" i="2"/>
  <c r="O19" i="2"/>
  <c r="C33" i="3" l="1"/>
  <c r="M33" i="3" s="1"/>
  <c r="S33" i="3" s="1"/>
  <c r="P19" i="3"/>
  <c r="P35" i="3"/>
  <c r="L52" i="3"/>
  <c r="L19" i="3"/>
  <c r="L17" i="3"/>
  <c r="I32" i="3"/>
  <c r="I36" i="3" s="1"/>
  <c r="L18" i="3"/>
  <c r="L34" i="3"/>
  <c r="I49" i="3"/>
  <c r="I53" i="3" s="1"/>
  <c r="L49" i="3"/>
  <c r="L32" i="3"/>
  <c r="L36" i="3" s="1"/>
  <c r="S51" i="3"/>
  <c r="C50" i="3"/>
  <c r="M50" i="3" s="1"/>
  <c r="S50" i="3" s="1"/>
  <c r="J53" i="3"/>
  <c r="R53" i="3"/>
  <c r="J36" i="3"/>
  <c r="C34" i="3"/>
  <c r="M34" i="3" s="1"/>
  <c r="S34" i="3" s="1"/>
  <c r="F20" i="3"/>
  <c r="K53" i="3"/>
  <c r="Q53" i="3"/>
  <c r="C52" i="3"/>
  <c r="R36" i="3"/>
  <c r="C51" i="3"/>
  <c r="M51" i="3" s="1"/>
  <c r="N36" i="3"/>
  <c r="C35" i="3"/>
  <c r="M35" i="3" s="1"/>
  <c r="S35" i="3" s="1"/>
  <c r="K36" i="3"/>
  <c r="N53" i="3"/>
  <c r="F53" i="3"/>
  <c r="E53" i="3"/>
  <c r="G53" i="3"/>
  <c r="D53" i="3"/>
  <c r="G36" i="3"/>
  <c r="D36" i="3"/>
  <c r="E36" i="3"/>
  <c r="C19" i="3"/>
  <c r="G20" i="3"/>
  <c r="C18" i="3"/>
  <c r="M18" i="3" s="1"/>
  <c r="S18" i="3" s="1"/>
  <c r="C17" i="3"/>
  <c r="L16" i="3"/>
  <c r="R20" i="3"/>
  <c r="K20" i="3"/>
  <c r="J20" i="3"/>
  <c r="C16" i="3"/>
  <c r="H20" i="3"/>
  <c r="D20" i="3"/>
  <c r="E20" i="3"/>
  <c r="I20" i="3"/>
  <c r="Q19" i="2"/>
  <c r="R20" i="2"/>
  <c r="N20" i="2"/>
  <c r="E20" i="2"/>
  <c r="F20" i="2"/>
  <c r="G20" i="2"/>
  <c r="H20" i="2"/>
  <c r="J20" i="2"/>
  <c r="L53" i="3" l="1"/>
  <c r="M17" i="3"/>
  <c r="S17" i="3" s="1"/>
  <c r="M19" i="3"/>
  <c r="S19" i="3" s="1"/>
  <c r="L20" i="3"/>
  <c r="Q52" i="3"/>
  <c r="Q35" i="3"/>
  <c r="Q19" i="3"/>
  <c r="M52" i="3"/>
  <c r="S52" i="3" s="1"/>
  <c r="C49" i="3"/>
  <c r="C53" i="3" s="1"/>
  <c r="C32" i="3"/>
  <c r="C36" i="3" s="1"/>
  <c r="M16" i="3"/>
  <c r="S16" i="3" s="1"/>
  <c r="S20" i="3" s="1"/>
  <c r="C20" i="3"/>
  <c r="C16" i="2"/>
  <c r="M49" i="3" l="1"/>
  <c r="M53" i="3" s="1"/>
  <c r="M32" i="3"/>
  <c r="O20" i="3"/>
  <c r="P20" i="3" s="1"/>
  <c r="Q20" i="3" s="1"/>
  <c r="O16" i="2"/>
  <c r="M16" i="2"/>
  <c r="M20" i="3" s="1"/>
  <c r="C19" i="2"/>
  <c r="C17" i="2"/>
  <c r="C18" i="2"/>
  <c r="I20" i="2"/>
  <c r="S49" i="3" l="1"/>
  <c r="S53" i="3" s="1"/>
  <c r="S32" i="3"/>
  <c r="S36" i="3" s="1"/>
  <c r="M36" i="3"/>
  <c r="O18" i="2"/>
  <c r="M18" i="2"/>
  <c r="O16" i="3"/>
  <c r="O32" i="3"/>
  <c r="O49" i="3"/>
  <c r="P16" i="2"/>
  <c r="M17" i="2"/>
  <c r="O17" i="2"/>
  <c r="L20" i="2"/>
  <c r="C20" i="2"/>
  <c r="M20" i="2" l="1"/>
  <c r="O20" i="2"/>
  <c r="O36" i="3" s="1"/>
  <c r="P32" i="3"/>
  <c r="P49" i="3"/>
  <c r="O50" i="3"/>
  <c r="O17" i="3"/>
  <c r="O33" i="3"/>
  <c r="O18" i="3"/>
  <c r="O51" i="3"/>
  <c r="O34" i="3"/>
  <c r="P18" i="2"/>
  <c r="Q16" i="2"/>
  <c r="P16" i="3"/>
  <c r="P17" i="2"/>
  <c r="P20" i="2" l="1"/>
  <c r="Q20" i="2" s="1"/>
  <c r="Q16" i="3"/>
  <c r="Q32" i="3"/>
  <c r="Q49" i="3"/>
  <c r="Q17" i="2"/>
  <c r="P33" i="3"/>
  <c r="P50" i="3"/>
  <c r="P17" i="3"/>
  <c r="P34" i="3"/>
  <c r="P51" i="3"/>
  <c r="P18" i="3"/>
  <c r="Q18" i="2"/>
  <c r="P36" i="3" l="1"/>
  <c r="Q36" i="3" s="1"/>
  <c r="Q18" i="3"/>
  <c r="Q51" i="3"/>
  <c r="Q34" i="3"/>
  <c r="Q33" i="3"/>
  <c r="Q50" i="3"/>
  <c r="Q17" i="3"/>
</calcChain>
</file>

<file path=xl/sharedStrings.xml><?xml version="1.0" encoding="utf-8"?>
<sst xmlns="http://schemas.openxmlformats.org/spreadsheetml/2006/main" count="167" uniqueCount="67">
  <si>
    <t>Nazwa jednostki organizacyjnej………………………</t>
  </si>
  <si>
    <t xml:space="preserve">ZATRUDNIENIE I WYNAGRODZENIA </t>
  </si>
  <si>
    <t xml:space="preserve"> </t>
  </si>
  <si>
    <t>L.p.</t>
  </si>
  <si>
    <t>Wyszczególnienie grupy pracowników</t>
  </si>
  <si>
    <t>Odprawy emerytalne</t>
  </si>
  <si>
    <t>Nagrody jubileuszowe</t>
  </si>
  <si>
    <t>Inne Nagrody 1%</t>
  </si>
  <si>
    <t>Inne zwiększenia</t>
  </si>
  <si>
    <t>Ilość etatów</t>
  </si>
  <si>
    <t>Średnie miesięczne wynagrodzenie przed podwyżką</t>
  </si>
  <si>
    <t>Średnie miesięczne wynagrodzenie po podwyżce</t>
  </si>
  <si>
    <t>Średnia m-czna podwyżka</t>
  </si>
  <si>
    <t>17=16-15</t>
  </si>
  <si>
    <t>Pracownicy obsługi</t>
  </si>
  <si>
    <t>Sporządził..............................................................</t>
  </si>
  <si>
    <t>/Imię i Nazwisko/</t>
  </si>
  <si>
    <t>Numer telefonu.....................................................</t>
  </si>
  <si>
    <t>Data....................................................................</t>
  </si>
  <si>
    <t>Podpis Kierownika Jednostki.................................</t>
  </si>
  <si>
    <t>Pracownicy merytoryczni i administracyjni</t>
  </si>
  <si>
    <t>Kadra Kierownicza niższego rzędu</t>
  </si>
  <si>
    <t>Kadra Kierownicza wyższego rzędu</t>
  </si>
  <si>
    <t xml:space="preserve">Pracownicy merytoryczni  i administracyjni </t>
  </si>
  <si>
    <t xml:space="preserve">Kadra Kierownicza niższego rzędu - Dyrektorzy i Z-cy Dyrektorów  Wydziałów , Kierownicy Działów, Radcy Prawni Starostwa Powiatowego, Z-cy Dyrektorów, Kierowników bądź ich zastepców </t>
  </si>
  <si>
    <t>w jednostkach organizacyjnych powiatu</t>
  </si>
  <si>
    <t xml:space="preserve">Kadra Kierownicza wyższego rzędu - Starosta, Wicestarosta, Sekretarz, Skarbnik w Starostwie Powiatowym,  Dyrektorzy, Główni Księgowi w jednostkach organizacyjnych powiatu  </t>
  </si>
  <si>
    <t>Wynagrodzenia po zwiększeniu o wskaźnik …...%</t>
  </si>
  <si>
    <t xml:space="preserve">MATERIAŁY PLANISTYCZNE / PROJEKT BUDŻETU POWIATU NA 2021r </t>
  </si>
  <si>
    <t>Podwyżka….......%</t>
  </si>
  <si>
    <t xml:space="preserve">Rozdział klasyfikacji budżetowej….................................................. </t>
  </si>
  <si>
    <t>3=5+6+7+8+9+10+11</t>
  </si>
  <si>
    <t>15=(3-6-8-9)/14/12 m-cy</t>
  </si>
  <si>
    <t>13=3+12</t>
  </si>
  <si>
    <t>PMZ-1/1</t>
  </si>
  <si>
    <t>Wynagrodzenia paragraf 4010 , 4040, 4170</t>
  </si>
  <si>
    <t>Tabela 1 -</t>
  </si>
  <si>
    <t>PMZ-1/2</t>
  </si>
  <si>
    <t>Ogółem miesiecznie</t>
  </si>
  <si>
    <r>
      <t xml:space="preserve">* - kwota pozycji  ogółem winna być równa </t>
    </r>
    <r>
      <rPr>
        <b/>
        <sz val="10"/>
        <color theme="1"/>
        <rFont val="Arial CE"/>
        <charset val="238"/>
      </rPr>
      <t xml:space="preserve">iloczynowi pozycji 12 </t>
    </r>
    <r>
      <rPr>
        <sz val="10"/>
        <color theme="1"/>
        <rFont val="Arial CE"/>
        <charset val="238"/>
      </rPr>
      <t xml:space="preserve"> z druku PMZ-1 </t>
    </r>
    <r>
      <rPr>
        <b/>
        <sz val="10"/>
        <color theme="1"/>
        <rFont val="Arial CE"/>
        <charset val="238"/>
      </rPr>
      <t>i 12 miesięcy</t>
    </r>
  </si>
  <si>
    <r>
      <t xml:space="preserve">** - kwota pozycji  ogółem winna być równa </t>
    </r>
    <r>
      <rPr>
        <b/>
        <sz val="11"/>
        <color theme="1"/>
        <rFont val="Calibri"/>
        <family val="2"/>
        <charset val="238"/>
        <scheme val="minor"/>
      </rPr>
      <t>iloczynowi pozycji 4b z z druku PMZ-1 i 12 miesięcy</t>
    </r>
  </si>
  <si>
    <r>
      <t xml:space="preserve">*** -  kwota pozycji  ogółem winna być równa </t>
    </r>
    <r>
      <rPr>
        <b/>
        <sz val="11"/>
        <color theme="1"/>
        <rFont val="Calibri"/>
        <family val="2"/>
        <charset val="238"/>
        <scheme val="minor"/>
      </rPr>
      <t>sumie iloczynu pozycji 18 i 19  z z druku PMZ-1 i 12 miesięcy</t>
    </r>
  </si>
  <si>
    <t>Podstawa wynagrodzenia na rok 2021* ( poz. 12 PMZ-1 *12)</t>
  </si>
  <si>
    <t xml:space="preserve">skutek zwiększonego stażowego na rok 2021** ( poz. 4b PMZ-1*12) </t>
  </si>
  <si>
    <t>skutek wyrównania do najniższego wynagrodzenia *** ( poz.18*12)+ ( poz. 19*12)   PMZ-1</t>
  </si>
  <si>
    <t>15* L14</t>
  </si>
  <si>
    <r>
      <t>Wynagrodzenia za okres od dnia 1.01.2021-31.12.2021 /</t>
    </r>
    <r>
      <rPr>
        <b/>
        <sz val="10"/>
        <rFont val="Arial CE"/>
        <charset val="238"/>
      </rPr>
      <t>PARAGR 4010/</t>
    </r>
    <r>
      <rPr>
        <sz val="10"/>
        <rFont val="Arial CE"/>
        <family val="2"/>
        <charset val="238"/>
      </rPr>
      <t>****</t>
    </r>
  </si>
  <si>
    <r>
      <t xml:space="preserve">Wynagrodzenie bezosobowe dotyczace wypłat z tego tytułu pracownikom ( paragrfa </t>
    </r>
    <r>
      <rPr>
        <b/>
        <sz val="10"/>
        <color rgb="FF000000"/>
        <rFont val="Arial CE"/>
        <charset val="238"/>
      </rPr>
      <t>4170)</t>
    </r>
  </si>
  <si>
    <r>
      <t xml:space="preserve">Dodatkowe wynagrodzenie roczne </t>
    </r>
    <r>
      <rPr>
        <b/>
        <sz val="11"/>
        <color theme="1"/>
        <rFont val="Calibri"/>
        <family val="2"/>
        <charset val="238"/>
        <scheme val="minor"/>
      </rPr>
      <t>4040</t>
    </r>
    <r>
      <rPr>
        <sz val="11"/>
        <color theme="1"/>
        <rFont val="Calibri"/>
        <family val="2"/>
        <scheme val="minor"/>
      </rPr>
      <t>*****</t>
    </r>
  </si>
  <si>
    <r>
      <t>Wynagrodzenia za okres od dnia 1.01.2021-31.12.2021 /</t>
    </r>
    <r>
      <rPr>
        <b/>
        <sz val="10"/>
        <rFont val="Arial CE"/>
        <charset val="238"/>
      </rPr>
      <t>PARAGR 4110/</t>
    </r>
    <r>
      <rPr>
        <sz val="10"/>
        <rFont val="Arial CE"/>
        <family val="2"/>
        <charset val="238"/>
      </rPr>
      <t>****</t>
    </r>
  </si>
  <si>
    <t xml:space="preserve">Tabela 1 - Składki na ZUS od wynagrodzenia paragraf 4010 , 4040, 4170. </t>
  </si>
  <si>
    <t>procent składki *</t>
  </si>
  <si>
    <t>* wpisać w komórce G11 - procent składki , np.. 17,19%</t>
  </si>
  <si>
    <t>Jeśli z jakis przyczyn kolumny będą się różniły Prpocentami składek do komórek należy wpisać ręcznie tam gdzie tego to dotyczy</t>
  </si>
  <si>
    <t>* wpisać w komórce G27 - procent składki , np.. 2,45%</t>
  </si>
  <si>
    <t xml:space="preserve">Tabela 2 - Składki na FP od wynagrodzenia paragraf 4010 , 4040, 4170. </t>
  </si>
  <si>
    <t>Ogółem 4110</t>
  </si>
  <si>
    <t>Ogółem 4120</t>
  </si>
  <si>
    <t>Ogółem 4710</t>
  </si>
  <si>
    <t xml:space="preserve">Tabela 3 - Składki na PPK od wynagrodzenia paragraf 4010 , 4040, 4170. </t>
  </si>
  <si>
    <r>
      <t>Wynagrodzenia za okres od dnia 1.01.2021-31.12.2021 /</t>
    </r>
    <r>
      <rPr>
        <b/>
        <sz val="10"/>
        <rFont val="Arial CE"/>
        <charset val="238"/>
      </rPr>
      <t>PARAGR 4710/</t>
    </r>
    <r>
      <rPr>
        <sz val="10"/>
        <rFont val="Arial CE"/>
        <family val="2"/>
        <charset val="238"/>
      </rPr>
      <t>****</t>
    </r>
  </si>
  <si>
    <r>
      <t>Wynagrodzenia za okres od dnia 1.01.2021-31.12.2021 /</t>
    </r>
    <r>
      <rPr>
        <b/>
        <sz val="10"/>
        <rFont val="Arial CE"/>
        <charset val="238"/>
      </rPr>
      <t>PARAGR 4120/</t>
    </r>
    <r>
      <rPr>
        <sz val="10"/>
        <rFont val="Arial CE"/>
        <family val="2"/>
        <charset val="238"/>
      </rPr>
      <t>****</t>
    </r>
  </si>
  <si>
    <r>
      <t xml:space="preserve">Wynagrodzenie bezosobowe dotyczace wypłat z tego tytułu pracownikom ( paragrfa </t>
    </r>
    <r>
      <rPr>
        <b/>
        <sz val="10"/>
        <color rgb="FFFF0000"/>
        <rFont val="Arial CE"/>
        <charset val="238"/>
      </rPr>
      <t>4170)</t>
    </r>
  </si>
  <si>
    <t>Jeśli z jakis przyczyn kolumny będą się różniły Procentami składek do komórek należy wpisać ręcznie tam gdzie tego to dotyczy</t>
  </si>
  <si>
    <t>* wpisać w komórce 37a druku PMW2 - procent składki -1,50%</t>
  </si>
  <si>
    <r>
      <t xml:space="preserve">****-kwota pozycji  ogółem </t>
    </r>
    <r>
      <rPr>
        <b/>
        <sz val="11"/>
        <color theme="1"/>
        <rFont val="Calibri"/>
        <family val="2"/>
        <charset val="238"/>
        <scheme val="minor"/>
      </rPr>
      <t>4010 wpisana do druku PMW- 2- w pozycji 4010</t>
    </r>
  </si>
  <si>
    <r>
      <t>*****- kwota pozycji ogółem</t>
    </r>
    <r>
      <rPr>
        <b/>
        <sz val="11"/>
        <color theme="1"/>
        <rFont val="Calibri"/>
        <family val="2"/>
        <charset val="238"/>
        <scheme val="minor"/>
      </rPr>
      <t xml:space="preserve"> 4040 wpisana do druku PMW -2 - w pozycji 4040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</si>
</sst>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38"/>
    </font>
    <font>
      <b/>
      <sz val="16"/>
      <name val="Arial"/>
      <family val="2"/>
      <charset val="238"/>
    </font>
    <font>
      <b/>
      <sz val="12"/>
      <name val="Times New Roman"/>
      <family val="1"/>
      <charset val="238"/>
    </font>
    <font>
      <b/>
      <sz val="10"/>
      <name val="Arial"/>
      <family val="2"/>
      <charset val="238"/>
    </font>
    <font>
      <sz val="10"/>
      <color indexed="57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sz val="10"/>
      <color indexed="8"/>
      <name val="Arial CE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 CE"/>
      <charset val="238"/>
    </font>
    <font>
      <b/>
      <sz val="10"/>
      <color theme="1"/>
      <name val="Arial CE"/>
      <family val="2"/>
      <charset val="238"/>
    </font>
    <font>
      <b/>
      <sz val="10"/>
      <color indexed="8"/>
      <name val="Arial CE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1"/>
      <name val="Arial CE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theme="1"/>
      <name val="Arial CE"/>
      <family val="2"/>
      <charset val="238"/>
    </font>
    <font>
      <sz val="9"/>
      <color theme="1"/>
      <name val="Arial CE"/>
      <family val="2"/>
      <charset val="238"/>
    </font>
    <font>
      <b/>
      <sz val="10"/>
      <name val="Arial CE"/>
      <charset val="238"/>
    </font>
    <font>
      <b/>
      <sz val="10"/>
      <color rgb="FF000000"/>
      <name val="Arial CE"/>
      <charset val="238"/>
    </font>
    <font>
      <sz val="10"/>
      <color rgb="FFFF0000"/>
      <name val="Arial CE"/>
      <charset val="238"/>
    </font>
    <font>
      <b/>
      <sz val="10"/>
      <color rgb="FFFF0000"/>
      <name val="Arial CE"/>
      <charset val="238"/>
    </font>
    <font>
      <sz val="9"/>
      <color rgb="FFFF0000"/>
      <name val="Arial CE"/>
      <charset val="238"/>
    </font>
    <font>
      <sz val="11"/>
      <color rgb="FFFF0000"/>
      <name val="Calibri"/>
      <family val="2"/>
      <scheme val="minor"/>
    </font>
    <font>
      <b/>
      <sz val="10"/>
      <color rgb="FFFF0000"/>
      <name val="Arial"/>
      <family val="2"/>
      <charset val="238"/>
    </font>
    <font>
      <sz val="10"/>
      <color rgb="FFFF0000"/>
      <name val="Calibri"/>
      <family val="2"/>
      <scheme val="minor"/>
    </font>
    <font>
      <sz val="9"/>
      <color rgb="FFFF0000"/>
      <name val="Arial CE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6" fillId="0" borderId="2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9" fillId="0" borderId="2" xfId="0" applyFont="1" applyBorder="1"/>
    <xf numFmtId="0" fontId="10" fillId="0" borderId="2" xfId="0" applyFont="1" applyBorder="1"/>
    <xf numFmtId="0" fontId="11" fillId="0" borderId="2" xfId="0" applyFont="1" applyBorder="1" applyAlignment="1">
      <alignment wrapText="1"/>
    </xf>
    <xf numFmtId="3" fontId="12" fillId="0" borderId="2" xfId="0" applyNumberFormat="1" applyFont="1" applyBorder="1"/>
    <xf numFmtId="0" fontId="10" fillId="0" borderId="0" xfId="0" applyFont="1"/>
    <xf numFmtId="0" fontId="11" fillId="0" borderId="2" xfId="0" applyFont="1" applyFill="1" applyBorder="1"/>
    <xf numFmtId="3" fontId="13" fillId="0" borderId="2" xfId="0" applyNumberFormat="1" applyFont="1" applyBorder="1"/>
    <xf numFmtId="0" fontId="0" fillId="0" borderId="2" xfId="0" applyBorder="1"/>
    <xf numFmtId="0" fontId="9" fillId="0" borderId="0" xfId="0" applyFont="1"/>
    <xf numFmtId="0" fontId="12" fillId="0" borderId="2" xfId="0" applyFont="1" applyBorder="1"/>
    <xf numFmtId="0" fontId="11" fillId="0" borderId="2" xfId="0" applyFont="1" applyBorder="1"/>
    <xf numFmtId="0" fontId="14" fillId="0" borderId="0" xfId="0" applyFont="1"/>
    <xf numFmtId="0" fontId="11" fillId="0" borderId="0" xfId="0" applyFont="1" applyFill="1" applyBorder="1"/>
    <xf numFmtId="0" fontId="16" fillId="0" borderId="0" xfId="0" applyFont="1"/>
    <xf numFmtId="0" fontId="17" fillId="0" borderId="0" xfId="0" applyFont="1"/>
    <xf numFmtId="0" fontId="18" fillId="0" borderId="4" xfId="0" applyNumberFormat="1" applyFont="1" applyBorder="1" applyAlignment="1">
      <alignment horizontal="center" vertical="center" wrapText="1"/>
    </xf>
    <xf numFmtId="0" fontId="19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/>
    <xf numFmtId="4" fontId="10" fillId="0" borderId="2" xfId="0" applyNumberFormat="1" applyFont="1" applyBorder="1"/>
    <xf numFmtId="4" fontId="14" fillId="0" borderId="2" xfId="0" applyNumberFormat="1" applyFont="1" applyBorder="1"/>
    <xf numFmtId="4" fontId="13" fillId="0" borderId="2" xfId="0" applyNumberFormat="1" applyFont="1" applyBorder="1"/>
    <xf numFmtId="9" fontId="8" fillId="0" borderId="4" xfId="0" applyNumberFormat="1" applyFont="1" applyBorder="1" applyAlignment="1">
      <alignment vertical="center" wrapText="1"/>
    </xf>
    <xf numFmtId="0" fontId="16" fillId="0" borderId="0" xfId="0" applyFont="1" applyAlignment="1"/>
    <xf numFmtId="10" fontId="16" fillId="0" borderId="0" xfId="0" applyNumberFormat="1" applyFont="1"/>
    <xf numFmtId="3" fontId="10" fillId="0" borderId="2" xfId="0" applyNumberFormat="1" applyFont="1" applyBorder="1"/>
    <xf numFmtId="3" fontId="16" fillId="0" borderId="2" xfId="0" applyNumberFormat="1" applyFont="1" applyBorder="1"/>
    <xf numFmtId="0" fontId="22" fillId="0" borderId="4" xfId="0" applyNumberFormat="1" applyFont="1" applyBorder="1" applyAlignment="1">
      <alignment horizontal="center" vertical="center" wrapText="1"/>
    </xf>
    <xf numFmtId="0" fontId="24" fillId="0" borderId="2" xfId="0" applyNumberFormat="1" applyFont="1" applyBorder="1" applyAlignment="1">
      <alignment horizontal="center" vertical="center" wrapText="1"/>
    </xf>
    <xf numFmtId="3" fontId="23" fillId="0" borderId="2" xfId="0" applyNumberFormat="1" applyFont="1" applyBorder="1"/>
    <xf numFmtId="3" fontId="23" fillId="0" borderId="2" xfId="0" applyNumberFormat="1" applyFont="1" applyBorder="1" applyAlignment="1">
      <alignment wrapText="1"/>
    </xf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2" xfId="0" applyNumberFormat="1" applyFont="1" applyBorder="1" applyAlignment="1">
      <alignment horizontal="center" vertical="center" wrapText="1"/>
    </xf>
    <xf numFmtId="4" fontId="29" fillId="0" borderId="2" xfId="0" applyNumberFormat="1" applyFont="1" applyBorder="1"/>
    <xf numFmtId="4" fontId="26" fillId="0" borderId="2" xfId="0" applyNumberFormat="1" applyFont="1" applyBorder="1"/>
    <xf numFmtId="4" fontId="30" fillId="0" borderId="2" xfId="0" applyNumberFormat="1" applyFont="1" applyBorder="1"/>
    <xf numFmtId="0" fontId="25" fillId="0" borderId="2" xfId="0" applyFont="1" applyBorder="1" applyAlignment="1">
      <alignment horizont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wrapText="1"/>
    </xf>
    <xf numFmtId="2" fontId="8" fillId="0" borderId="3" xfId="0" applyNumberFormat="1" applyFont="1" applyBorder="1" applyAlignment="1">
      <alignment horizontal="center" wrapText="1"/>
    </xf>
    <xf numFmtId="2" fontId="8" fillId="0" borderId="4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10" fontId="8" fillId="0" borderId="1" xfId="0" applyNumberFormat="1" applyFont="1" applyBorder="1" applyAlignment="1">
      <alignment horizontal="center" vertical="center" wrapText="1"/>
    </xf>
    <xf numFmtId="10" fontId="8" fillId="0" borderId="3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2" fontId="22" fillId="0" borderId="1" xfId="0" applyNumberFormat="1" applyFont="1" applyBorder="1" applyAlignment="1">
      <alignment horizontal="center" wrapText="1"/>
    </xf>
    <xf numFmtId="2" fontId="22" fillId="0" borderId="3" xfId="0" applyNumberFormat="1" applyFont="1" applyBorder="1" applyAlignment="1">
      <alignment horizontal="center" wrapText="1"/>
    </xf>
    <xf numFmtId="2" fontId="22" fillId="0" borderId="4" xfId="0" applyNumberFormat="1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0" fontId="16" fillId="0" borderId="3" xfId="0" applyFont="1" applyBorder="1" applyAlignment="1">
      <alignment horizontal="center" wrapText="1"/>
    </xf>
    <xf numFmtId="0" fontId="16" fillId="0" borderId="4" xfId="0" applyFont="1" applyBorder="1" applyAlignment="1">
      <alignment horizontal="center" wrapText="1"/>
    </xf>
    <xf numFmtId="10" fontId="8" fillId="0" borderId="2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6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R38"/>
  <sheetViews>
    <sheetView workbookViewId="0">
      <selection activeCell="B12" sqref="B12:B14"/>
    </sheetView>
  </sheetViews>
  <sheetFormatPr defaultRowHeight="14.5" x14ac:dyDescent="0.35"/>
  <cols>
    <col min="1" max="1" width="8.453125" customWidth="1"/>
    <col min="2" max="2" width="36.26953125" customWidth="1"/>
    <col min="3" max="3" width="10.81640625" customWidth="1"/>
    <col min="4" max="4" width="10" customWidth="1"/>
    <col min="5" max="5" width="10.81640625" customWidth="1"/>
    <col min="10" max="10" width="10.7265625" customWidth="1"/>
    <col min="11" max="11" width="11.453125" customWidth="1"/>
    <col min="13" max="13" width="10.26953125" customWidth="1"/>
    <col min="14" max="14" width="9.81640625" style="39" customWidth="1"/>
    <col min="15" max="15" width="11.453125" customWidth="1"/>
    <col min="16" max="16" width="11.54296875" customWidth="1"/>
    <col min="17" max="17" width="9" bestFit="1" customWidth="1"/>
    <col min="18" max="18" width="9.90625" bestFit="1" customWidth="1"/>
    <col min="257" max="257" width="4.7265625" customWidth="1"/>
    <col min="258" max="258" width="35.7265625" customWidth="1"/>
    <col min="259" max="259" width="10.54296875" customWidth="1"/>
    <col min="267" max="267" width="11.453125" customWidth="1"/>
    <col min="269" max="269" width="10.26953125" customWidth="1"/>
    <col min="270" max="271" width="9.81640625" customWidth="1"/>
    <col min="513" max="513" width="4.7265625" customWidth="1"/>
    <col min="514" max="514" width="35.7265625" customWidth="1"/>
    <col min="515" max="515" width="10.54296875" customWidth="1"/>
    <col min="523" max="523" width="11.453125" customWidth="1"/>
    <col min="525" max="525" width="10.26953125" customWidth="1"/>
    <col min="526" max="527" width="9.81640625" customWidth="1"/>
    <col min="769" max="769" width="4.7265625" customWidth="1"/>
    <col min="770" max="770" width="35.7265625" customWidth="1"/>
    <col min="771" max="771" width="10.54296875" customWidth="1"/>
    <col min="779" max="779" width="11.453125" customWidth="1"/>
    <col min="781" max="781" width="10.26953125" customWidth="1"/>
    <col min="782" max="783" width="9.81640625" customWidth="1"/>
    <col min="1025" max="1025" width="4.7265625" customWidth="1"/>
    <col min="1026" max="1026" width="35.7265625" customWidth="1"/>
    <col min="1027" max="1027" width="10.54296875" customWidth="1"/>
    <col min="1035" max="1035" width="11.453125" customWidth="1"/>
    <col min="1037" max="1037" width="10.26953125" customWidth="1"/>
    <col min="1038" max="1039" width="9.81640625" customWidth="1"/>
    <col min="1281" max="1281" width="4.7265625" customWidth="1"/>
    <col min="1282" max="1282" width="35.7265625" customWidth="1"/>
    <col min="1283" max="1283" width="10.54296875" customWidth="1"/>
    <col min="1291" max="1291" width="11.453125" customWidth="1"/>
    <col min="1293" max="1293" width="10.26953125" customWidth="1"/>
    <col min="1294" max="1295" width="9.81640625" customWidth="1"/>
    <col min="1537" max="1537" width="4.7265625" customWidth="1"/>
    <col min="1538" max="1538" width="35.7265625" customWidth="1"/>
    <col min="1539" max="1539" width="10.54296875" customWidth="1"/>
    <col min="1547" max="1547" width="11.453125" customWidth="1"/>
    <col min="1549" max="1549" width="10.26953125" customWidth="1"/>
    <col min="1550" max="1551" width="9.81640625" customWidth="1"/>
    <col min="1793" max="1793" width="4.7265625" customWidth="1"/>
    <col min="1794" max="1794" width="35.7265625" customWidth="1"/>
    <col min="1795" max="1795" width="10.54296875" customWidth="1"/>
    <col min="1803" max="1803" width="11.453125" customWidth="1"/>
    <col min="1805" max="1805" width="10.26953125" customWidth="1"/>
    <col min="1806" max="1807" width="9.81640625" customWidth="1"/>
    <col min="2049" max="2049" width="4.7265625" customWidth="1"/>
    <col min="2050" max="2050" width="35.7265625" customWidth="1"/>
    <col min="2051" max="2051" width="10.54296875" customWidth="1"/>
    <col min="2059" max="2059" width="11.453125" customWidth="1"/>
    <col min="2061" max="2061" width="10.26953125" customWidth="1"/>
    <col min="2062" max="2063" width="9.81640625" customWidth="1"/>
    <col min="2305" max="2305" width="4.7265625" customWidth="1"/>
    <col min="2306" max="2306" width="35.7265625" customWidth="1"/>
    <col min="2307" max="2307" width="10.54296875" customWidth="1"/>
    <col min="2315" max="2315" width="11.453125" customWidth="1"/>
    <col min="2317" max="2317" width="10.26953125" customWidth="1"/>
    <col min="2318" max="2319" width="9.81640625" customWidth="1"/>
    <col min="2561" max="2561" width="4.7265625" customWidth="1"/>
    <col min="2562" max="2562" width="35.7265625" customWidth="1"/>
    <col min="2563" max="2563" width="10.54296875" customWidth="1"/>
    <col min="2571" max="2571" width="11.453125" customWidth="1"/>
    <col min="2573" max="2573" width="10.26953125" customWidth="1"/>
    <col min="2574" max="2575" width="9.81640625" customWidth="1"/>
    <col min="2817" max="2817" width="4.7265625" customWidth="1"/>
    <col min="2818" max="2818" width="35.7265625" customWidth="1"/>
    <col min="2819" max="2819" width="10.54296875" customWidth="1"/>
    <col min="2827" max="2827" width="11.453125" customWidth="1"/>
    <col min="2829" max="2829" width="10.26953125" customWidth="1"/>
    <col min="2830" max="2831" width="9.81640625" customWidth="1"/>
    <col min="3073" max="3073" width="4.7265625" customWidth="1"/>
    <col min="3074" max="3074" width="35.7265625" customWidth="1"/>
    <col min="3075" max="3075" width="10.54296875" customWidth="1"/>
    <col min="3083" max="3083" width="11.453125" customWidth="1"/>
    <col min="3085" max="3085" width="10.26953125" customWidth="1"/>
    <col min="3086" max="3087" width="9.81640625" customWidth="1"/>
    <col min="3329" max="3329" width="4.7265625" customWidth="1"/>
    <col min="3330" max="3330" width="35.7265625" customWidth="1"/>
    <col min="3331" max="3331" width="10.54296875" customWidth="1"/>
    <col min="3339" max="3339" width="11.453125" customWidth="1"/>
    <col min="3341" max="3341" width="10.26953125" customWidth="1"/>
    <col min="3342" max="3343" width="9.81640625" customWidth="1"/>
    <col min="3585" max="3585" width="4.7265625" customWidth="1"/>
    <col min="3586" max="3586" width="35.7265625" customWidth="1"/>
    <col min="3587" max="3587" width="10.54296875" customWidth="1"/>
    <col min="3595" max="3595" width="11.453125" customWidth="1"/>
    <col min="3597" max="3597" width="10.26953125" customWidth="1"/>
    <col min="3598" max="3599" width="9.81640625" customWidth="1"/>
    <col min="3841" max="3841" width="4.7265625" customWidth="1"/>
    <col min="3842" max="3842" width="35.7265625" customWidth="1"/>
    <col min="3843" max="3843" width="10.54296875" customWidth="1"/>
    <col min="3851" max="3851" width="11.453125" customWidth="1"/>
    <col min="3853" max="3853" width="10.26953125" customWidth="1"/>
    <col min="3854" max="3855" width="9.81640625" customWidth="1"/>
    <col min="4097" max="4097" width="4.7265625" customWidth="1"/>
    <col min="4098" max="4098" width="35.7265625" customWidth="1"/>
    <col min="4099" max="4099" width="10.54296875" customWidth="1"/>
    <col min="4107" max="4107" width="11.453125" customWidth="1"/>
    <col min="4109" max="4109" width="10.26953125" customWidth="1"/>
    <col min="4110" max="4111" width="9.81640625" customWidth="1"/>
    <col min="4353" max="4353" width="4.7265625" customWidth="1"/>
    <col min="4354" max="4354" width="35.7265625" customWidth="1"/>
    <col min="4355" max="4355" width="10.54296875" customWidth="1"/>
    <col min="4363" max="4363" width="11.453125" customWidth="1"/>
    <col min="4365" max="4365" width="10.26953125" customWidth="1"/>
    <col min="4366" max="4367" width="9.81640625" customWidth="1"/>
    <col min="4609" max="4609" width="4.7265625" customWidth="1"/>
    <col min="4610" max="4610" width="35.7265625" customWidth="1"/>
    <col min="4611" max="4611" width="10.54296875" customWidth="1"/>
    <col min="4619" max="4619" width="11.453125" customWidth="1"/>
    <col min="4621" max="4621" width="10.26953125" customWidth="1"/>
    <col min="4622" max="4623" width="9.81640625" customWidth="1"/>
    <col min="4865" max="4865" width="4.7265625" customWidth="1"/>
    <col min="4866" max="4866" width="35.7265625" customWidth="1"/>
    <col min="4867" max="4867" width="10.54296875" customWidth="1"/>
    <col min="4875" max="4875" width="11.453125" customWidth="1"/>
    <col min="4877" max="4877" width="10.26953125" customWidth="1"/>
    <col min="4878" max="4879" width="9.81640625" customWidth="1"/>
    <col min="5121" max="5121" width="4.7265625" customWidth="1"/>
    <col min="5122" max="5122" width="35.7265625" customWidth="1"/>
    <col min="5123" max="5123" width="10.54296875" customWidth="1"/>
    <col min="5131" max="5131" width="11.453125" customWidth="1"/>
    <col min="5133" max="5133" width="10.26953125" customWidth="1"/>
    <col min="5134" max="5135" width="9.81640625" customWidth="1"/>
    <col min="5377" max="5377" width="4.7265625" customWidth="1"/>
    <col min="5378" max="5378" width="35.7265625" customWidth="1"/>
    <col min="5379" max="5379" width="10.54296875" customWidth="1"/>
    <col min="5387" max="5387" width="11.453125" customWidth="1"/>
    <col min="5389" max="5389" width="10.26953125" customWidth="1"/>
    <col min="5390" max="5391" width="9.81640625" customWidth="1"/>
    <col min="5633" max="5633" width="4.7265625" customWidth="1"/>
    <col min="5634" max="5634" width="35.7265625" customWidth="1"/>
    <col min="5635" max="5635" width="10.54296875" customWidth="1"/>
    <col min="5643" max="5643" width="11.453125" customWidth="1"/>
    <col min="5645" max="5645" width="10.26953125" customWidth="1"/>
    <col min="5646" max="5647" width="9.81640625" customWidth="1"/>
    <col min="5889" max="5889" width="4.7265625" customWidth="1"/>
    <col min="5890" max="5890" width="35.7265625" customWidth="1"/>
    <col min="5891" max="5891" width="10.54296875" customWidth="1"/>
    <col min="5899" max="5899" width="11.453125" customWidth="1"/>
    <col min="5901" max="5901" width="10.26953125" customWidth="1"/>
    <col min="5902" max="5903" width="9.81640625" customWidth="1"/>
    <col min="6145" max="6145" width="4.7265625" customWidth="1"/>
    <col min="6146" max="6146" width="35.7265625" customWidth="1"/>
    <col min="6147" max="6147" width="10.54296875" customWidth="1"/>
    <col min="6155" max="6155" width="11.453125" customWidth="1"/>
    <col min="6157" max="6157" width="10.26953125" customWidth="1"/>
    <col min="6158" max="6159" width="9.81640625" customWidth="1"/>
    <col min="6401" max="6401" width="4.7265625" customWidth="1"/>
    <col min="6402" max="6402" width="35.7265625" customWidth="1"/>
    <col min="6403" max="6403" width="10.54296875" customWidth="1"/>
    <col min="6411" max="6411" width="11.453125" customWidth="1"/>
    <col min="6413" max="6413" width="10.26953125" customWidth="1"/>
    <col min="6414" max="6415" width="9.81640625" customWidth="1"/>
    <col min="6657" max="6657" width="4.7265625" customWidth="1"/>
    <col min="6658" max="6658" width="35.7265625" customWidth="1"/>
    <col min="6659" max="6659" width="10.54296875" customWidth="1"/>
    <col min="6667" max="6667" width="11.453125" customWidth="1"/>
    <col min="6669" max="6669" width="10.26953125" customWidth="1"/>
    <col min="6670" max="6671" width="9.81640625" customWidth="1"/>
    <col min="6913" max="6913" width="4.7265625" customWidth="1"/>
    <col min="6914" max="6914" width="35.7265625" customWidth="1"/>
    <col min="6915" max="6915" width="10.54296875" customWidth="1"/>
    <col min="6923" max="6923" width="11.453125" customWidth="1"/>
    <col min="6925" max="6925" width="10.26953125" customWidth="1"/>
    <col min="6926" max="6927" width="9.81640625" customWidth="1"/>
    <col min="7169" max="7169" width="4.7265625" customWidth="1"/>
    <col min="7170" max="7170" width="35.7265625" customWidth="1"/>
    <col min="7171" max="7171" width="10.54296875" customWidth="1"/>
    <col min="7179" max="7179" width="11.453125" customWidth="1"/>
    <col min="7181" max="7181" width="10.26953125" customWidth="1"/>
    <col min="7182" max="7183" width="9.81640625" customWidth="1"/>
    <col min="7425" max="7425" width="4.7265625" customWidth="1"/>
    <col min="7426" max="7426" width="35.7265625" customWidth="1"/>
    <col min="7427" max="7427" width="10.54296875" customWidth="1"/>
    <col min="7435" max="7435" width="11.453125" customWidth="1"/>
    <col min="7437" max="7437" width="10.26953125" customWidth="1"/>
    <col min="7438" max="7439" width="9.81640625" customWidth="1"/>
    <col min="7681" max="7681" width="4.7265625" customWidth="1"/>
    <col min="7682" max="7682" width="35.7265625" customWidth="1"/>
    <col min="7683" max="7683" width="10.54296875" customWidth="1"/>
    <col min="7691" max="7691" width="11.453125" customWidth="1"/>
    <col min="7693" max="7693" width="10.26953125" customWidth="1"/>
    <col min="7694" max="7695" width="9.81640625" customWidth="1"/>
    <col min="7937" max="7937" width="4.7265625" customWidth="1"/>
    <col min="7938" max="7938" width="35.7265625" customWidth="1"/>
    <col min="7939" max="7939" width="10.54296875" customWidth="1"/>
    <col min="7947" max="7947" width="11.453125" customWidth="1"/>
    <col min="7949" max="7949" width="10.26953125" customWidth="1"/>
    <col min="7950" max="7951" width="9.81640625" customWidth="1"/>
    <col min="8193" max="8193" width="4.7265625" customWidth="1"/>
    <col min="8194" max="8194" width="35.7265625" customWidth="1"/>
    <col min="8195" max="8195" width="10.54296875" customWidth="1"/>
    <col min="8203" max="8203" width="11.453125" customWidth="1"/>
    <col min="8205" max="8205" width="10.26953125" customWidth="1"/>
    <col min="8206" max="8207" width="9.81640625" customWidth="1"/>
    <col min="8449" max="8449" width="4.7265625" customWidth="1"/>
    <col min="8450" max="8450" width="35.7265625" customWidth="1"/>
    <col min="8451" max="8451" width="10.54296875" customWidth="1"/>
    <col min="8459" max="8459" width="11.453125" customWidth="1"/>
    <col min="8461" max="8461" width="10.26953125" customWidth="1"/>
    <col min="8462" max="8463" width="9.81640625" customWidth="1"/>
    <col min="8705" max="8705" width="4.7265625" customWidth="1"/>
    <col min="8706" max="8706" width="35.7265625" customWidth="1"/>
    <col min="8707" max="8707" width="10.54296875" customWidth="1"/>
    <col min="8715" max="8715" width="11.453125" customWidth="1"/>
    <col min="8717" max="8717" width="10.26953125" customWidth="1"/>
    <col min="8718" max="8719" width="9.81640625" customWidth="1"/>
    <col min="8961" max="8961" width="4.7265625" customWidth="1"/>
    <col min="8962" max="8962" width="35.7265625" customWidth="1"/>
    <col min="8963" max="8963" width="10.54296875" customWidth="1"/>
    <col min="8971" max="8971" width="11.453125" customWidth="1"/>
    <col min="8973" max="8973" width="10.26953125" customWidth="1"/>
    <col min="8974" max="8975" width="9.81640625" customWidth="1"/>
    <col min="9217" max="9217" width="4.7265625" customWidth="1"/>
    <col min="9218" max="9218" width="35.7265625" customWidth="1"/>
    <col min="9219" max="9219" width="10.54296875" customWidth="1"/>
    <col min="9227" max="9227" width="11.453125" customWidth="1"/>
    <col min="9229" max="9229" width="10.26953125" customWidth="1"/>
    <col min="9230" max="9231" width="9.81640625" customWidth="1"/>
    <col min="9473" max="9473" width="4.7265625" customWidth="1"/>
    <col min="9474" max="9474" width="35.7265625" customWidth="1"/>
    <col min="9475" max="9475" width="10.54296875" customWidth="1"/>
    <col min="9483" max="9483" width="11.453125" customWidth="1"/>
    <col min="9485" max="9485" width="10.26953125" customWidth="1"/>
    <col min="9486" max="9487" width="9.81640625" customWidth="1"/>
    <col min="9729" max="9729" width="4.7265625" customWidth="1"/>
    <col min="9730" max="9730" width="35.7265625" customWidth="1"/>
    <col min="9731" max="9731" width="10.54296875" customWidth="1"/>
    <col min="9739" max="9739" width="11.453125" customWidth="1"/>
    <col min="9741" max="9741" width="10.26953125" customWidth="1"/>
    <col min="9742" max="9743" width="9.81640625" customWidth="1"/>
    <col min="9985" max="9985" width="4.7265625" customWidth="1"/>
    <col min="9986" max="9986" width="35.7265625" customWidth="1"/>
    <col min="9987" max="9987" width="10.54296875" customWidth="1"/>
    <col min="9995" max="9995" width="11.453125" customWidth="1"/>
    <col min="9997" max="9997" width="10.26953125" customWidth="1"/>
    <col min="9998" max="9999" width="9.81640625" customWidth="1"/>
    <col min="10241" max="10241" width="4.7265625" customWidth="1"/>
    <col min="10242" max="10242" width="35.7265625" customWidth="1"/>
    <col min="10243" max="10243" width="10.54296875" customWidth="1"/>
    <col min="10251" max="10251" width="11.453125" customWidth="1"/>
    <col min="10253" max="10253" width="10.26953125" customWidth="1"/>
    <col min="10254" max="10255" width="9.81640625" customWidth="1"/>
    <col min="10497" max="10497" width="4.7265625" customWidth="1"/>
    <col min="10498" max="10498" width="35.7265625" customWidth="1"/>
    <col min="10499" max="10499" width="10.54296875" customWidth="1"/>
    <col min="10507" max="10507" width="11.453125" customWidth="1"/>
    <col min="10509" max="10509" width="10.26953125" customWidth="1"/>
    <col min="10510" max="10511" width="9.81640625" customWidth="1"/>
    <col min="10753" max="10753" width="4.7265625" customWidth="1"/>
    <col min="10754" max="10754" width="35.7265625" customWidth="1"/>
    <col min="10755" max="10755" width="10.54296875" customWidth="1"/>
    <col min="10763" max="10763" width="11.453125" customWidth="1"/>
    <col min="10765" max="10765" width="10.26953125" customWidth="1"/>
    <col min="10766" max="10767" width="9.81640625" customWidth="1"/>
    <col min="11009" max="11009" width="4.7265625" customWidth="1"/>
    <col min="11010" max="11010" width="35.7265625" customWidth="1"/>
    <col min="11011" max="11011" width="10.54296875" customWidth="1"/>
    <col min="11019" max="11019" width="11.453125" customWidth="1"/>
    <col min="11021" max="11021" width="10.26953125" customWidth="1"/>
    <col min="11022" max="11023" width="9.81640625" customWidth="1"/>
    <col min="11265" max="11265" width="4.7265625" customWidth="1"/>
    <col min="11266" max="11266" width="35.7265625" customWidth="1"/>
    <col min="11267" max="11267" width="10.54296875" customWidth="1"/>
    <col min="11275" max="11275" width="11.453125" customWidth="1"/>
    <col min="11277" max="11277" width="10.26953125" customWidth="1"/>
    <col min="11278" max="11279" width="9.81640625" customWidth="1"/>
    <col min="11521" max="11521" width="4.7265625" customWidth="1"/>
    <col min="11522" max="11522" width="35.7265625" customWidth="1"/>
    <col min="11523" max="11523" width="10.54296875" customWidth="1"/>
    <col min="11531" max="11531" width="11.453125" customWidth="1"/>
    <col min="11533" max="11533" width="10.26953125" customWidth="1"/>
    <col min="11534" max="11535" width="9.81640625" customWidth="1"/>
    <col min="11777" max="11777" width="4.7265625" customWidth="1"/>
    <col min="11778" max="11778" width="35.7265625" customWidth="1"/>
    <col min="11779" max="11779" width="10.54296875" customWidth="1"/>
    <col min="11787" max="11787" width="11.453125" customWidth="1"/>
    <col min="11789" max="11789" width="10.26953125" customWidth="1"/>
    <col min="11790" max="11791" width="9.81640625" customWidth="1"/>
    <col min="12033" max="12033" width="4.7265625" customWidth="1"/>
    <col min="12034" max="12034" width="35.7265625" customWidth="1"/>
    <col min="12035" max="12035" width="10.54296875" customWidth="1"/>
    <col min="12043" max="12043" width="11.453125" customWidth="1"/>
    <col min="12045" max="12045" width="10.26953125" customWidth="1"/>
    <col min="12046" max="12047" width="9.81640625" customWidth="1"/>
    <col min="12289" max="12289" width="4.7265625" customWidth="1"/>
    <col min="12290" max="12290" width="35.7265625" customWidth="1"/>
    <col min="12291" max="12291" width="10.54296875" customWidth="1"/>
    <col min="12299" max="12299" width="11.453125" customWidth="1"/>
    <col min="12301" max="12301" width="10.26953125" customWidth="1"/>
    <col min="12302" max="12303" width="9.81640625" customWidth="1"/>
    <col min="12545" max="12545" width="4.7265625" customWidth="1"/>
    <col min="12546" max="12546" width="35.7265625" customWidth="1"/>
    <col min="12547" max="12547" width="10.54296875" customWidth="1"/>
    <col min="12555" max="12555" width="11.453125" customWidth="1"/>
    <col min="12557" max="12557" width="10.26953125" customWidth="1"/>
    <col min="12558" max="12559" width="9.81640625" customWidth="1"/>
    <col min="12801" max="12801" width="4.7265625" customWidth="1"/>
    <col min="12802" max="12802" width="35.7265625" customWidth="1"/>
    <col min="12803" max="12803" width="10.54296875" customWidth="1"/>
    <col min="12811" max="12811" width="11.453125" customWidth="1"/>
    <col min="12813" max="12813" width="10.26953125" customWidth="1"/>
    <col min="12814" max="12815" width="9.81640625" customWidth="1"/>
    <col min="13057" max="13057" width="4.7265625" customWidth="1"/>
    <col min="13058" max="13058" width="35.7265625" customWidth="1"/>
    <col min="13059" max="13059" width="10.54296875" customWidth="1"/>
    <col min="13067" max="13067" width="11.453125" customWidth="1"/>
    <col min="13069" max="13069" width="10.26953125" customWidth="1"/>
    <col min="13070" max="13071" width="9.81640625" customWidth="1"/>
    <col min="13313" max="13313" width="4.7265625" customWidth="1"/>
    <col min="13314" max="13314" width="35.7265625" customWidth="1"/>
    <col min="13315" max="13315" width="10.54296875" customWidth="1"/>
    <col min="13323" max="13323" width="11.453125" customWidth="1"/>
    <col min="13325" max="13325" width="10.26953125" customWidth="1"/>
    <col min="13326" max="13327" width="9.81640625" customWidth="1"/>
    <col min="13569" max="13569" width="4.7265625" customWidth="1"/>
    <col min="13570" max="13570" width="35.7265625" customWidth="1"/>
    <col min="13571" max="13571" width="10.54296875" customWidth="1"/>
    <col min="13579" max="13579" width="11.453125" customWidth="1"/>
    <col min="13581" max="13581" width="10.26953125" customWidth="1"/>
    <col min="13582" max="13583" width="9.81640625" customWidth="1"/>
    <col min="13825" max="13825" width="4.7265625" customWidth="1"/>
    <col min="13826" max="13826" width="35.7265625" customWidth="1"/>
    <col min="13827" max="13827" width="10.54296875" customWidth="1"/>
    <col min="13835" max="13835" width="11.453125" customWidth="1"/>
    <col min="13837" max="13837" width="10.26953125" customWidth="1"/>
    <col min="13838" max="13839" width="9.81640625" customWidth="1"/>
    <col min="14081" max="14081" width="4.7265625" customWidth="1"/>
    <col min="14082" max="14082" width="35.7265625" customWidth="1"/>
    <col min="14083" max="14083" width="10.54296875" customWidth="1"/>
    <col min="14091" max="14091" width="11.453125" customWidth="1"/>
    <col min="14093" max="14093" width="10.26953125" customWidth="1"/>
    <col min="14094" max="14095" width="9.81640625" customWidth="1"/>
    <col min="14337" max="14337" width="4.7265625" customWidth="1"/>
    <col min="14338" max="14338" width="35.7265625" customWidth="1"/>
    <col min="14339" max="14339" width="10.54296875" customWidth="1"/>
    <col min="14347" max="14347" width="11.453125" customWidth="1"/>
    <col min="14349" max="14349" width="10.26953125" customWidth="1"/>
    <col min="14350" max="14351" width="9.81640625" customWidth="1"/>
    <col min="14593" max="14593" width="4.7265625" customWidth="1"/>
    <col min="14594" max="14594" width="35.7265625" customWidth="1"/>
    <col min="14595" max="14595" width="10.54296875" customWidth="1"/>
    <col min="14603" max="14603" width="11.453125" customWidth="1"/>
    <col min="14605" max="14605" width="10.26953125" customWidth="1"/>
    <col min="14606" max="14607" width="9.81640625" customWidth="1"/>
    <col min="14849" max="14849" width="4.7265625" customWidth="1"/>
    <col min="14850" max="14850" width="35.7265625" customWidth="1"/>
    <col min="14851" max="14851" width="10.54296875" customWidth="1"/>
    <col min="14859" max="14859" width="11.453125" customWidth="1"/>
    <col min="14861" max="14861" width="10.26953125" customWidth="1"/>
    <col min="14862" max="14863" width="9.81640625" customWidth="1"/>
    <col min="15105" max="15105" width="4.7265625" customWidth="1"/>
    <col min="15106" max="15106" width="35.7265625" customWidth="1"/>
    <col min="15107" max="15107" width="10.54296875" customWidth="1"/>
    <col min="15115" max="15115" width="11.453125" customWidth="1"/>
    <col min="15117" max="15117" width="10.26953125" customWidth="1"/>
    <col min="15118" max="15119" width="9.81640625" customWidth="1"/>
    <col min="15361" max="15361" width="4.7265625" customWidth="1"/>
    <col min="15362" max="15362" width="35.7265625" customWidth="1"/>
    <col min="15363" max="15363" width="10.54296875" customWidth="1"/>
    <col min="15371" max="15371" width="11.453125" customWidth="1"/>
    <col min="15373" max="15373" width="10.26953125" customWidth="1"/>
    <col min="15374" max="15375" width="9.81640625" customWidth="1"/>
    <col min="15617" max="15617" width="4.7265625" customWidth="1"/>
    <col min="15618" max="15618" width="35.7265625" customWidth="1"/>
    <col min="15619" max="15619" width="10.54296875" customWidth="1"/>
    <col min="15627" max="15627" width="11.453125" customWidth="1"/>
    <col min="15629" max="15629" width="10.26953125" customWidth="1"/>
    <col min="15630" max="15631" width="9.81640625" customWidth="1"/>
    <col min="15873" max="15873" width="4.7265625" customWidth="1"/>
    <col min="15874" max="15874" width="35.7265625" customWidth="1"/>
    <col min="15875" max="15875" width="10.54296875" customWidth="1"/>
    <col min="15883" max="15883" width="11.453125" customWidth="1"/>
    <col min="15885" max="15885" width="10.26953125" customWidth="1"/>
    <col min="15886" max="15887" width="9.81640625" customWidth="1"/>
    <col min="16129" max="16129" width="4.7265625" customWidth="1"/>
    <col min="16130" max="16130" width="35.7265625" customWidth="1"/>
    <col min="16131" max="16131" width="10.54296875" customWidth="1"/>
    <col min="16139" max="16139" width="11.453125" customWidth="1"/>
    <col min="16141" max="16141" width="10.26953125" customWidth="1"/>
    <col min="16142" max="16143" width="9.81640625" customWidth="1"/>
  </cols>
  <sheetData>
    <row r="2" spans="1:18" x14ac:dyDescent="0.35">
      <c r="B2" s="1" t="s">
        <v>0</v>
      </c>
    </row>
    <row r="3" spans="1:18" ht="20" x14ac:dyDescent="0.4">
      <c r="O3" s="2" t="s">
        <v>34</v>
      </c>
    </row>
    <row r="5" spans="1:18" x14ac:dyDescent="0.35">
      <c r="O5" t="s">
        <v>2</v>
      </c>
    </row>
    <row r="6" spans="1:18" ht="15" x14ac:dyDescent="0.35">
      <c r="H6" s="3" t="s">
        <v>28</v>
      </c>
    </row>
    <row r="7" spans="1:18" ht="15" x14ac:dyDescent="0.35">
      <c r="H7" s="3" t="s">
        <v>1</v>
      </c>
      <c r="N7" s="40"/>
    </row>
    <row r="8" spans="1:18" ht="15" x14ac:dyDescent="0.35">
      <c r="H8" s="3"/>
      <c r="N8" s="40"/>
    </row>
    <row r="9" spans="1:18" s="23" customFormat="1" ht="13" x14ac:dyDescent="0.3">
      <c r="A9" s="20" t="s">
        <v>30</v>
      </c>
      <c r="N9" s="41"/>
    </row>
    <row r="10" spans="1:18" ht="21" customHeight="1" x14ac:dyDescent="0.35">
      <c r="A10" s="22" t="s">
        <v>36</v>
      </c>
      <c r="B10" s="59" t="s">
        <v>35</v>
      </c>
      <c r="C10" s="59"/>
      <c r="D10" s="59"/>
      <c r="E10" s="59"/>
      <c r="M10" s="5"/>
    </row>
    <row r="11" spans="1:18" x14ac:dyDescent="0.35">
      <c r="C11" t="s">
        <v>2</v>
      </c>
      <c r="M11" s="5"/>
    </row>
    <row r="12" spans="1:18" ht="35.5" customHeight="1" x14ac:dyDescent="0.35">
      <c r="A12" s="60" t="s">
        <v>3</v>
      </c>
      <c r="B12" s="63" t="s">
        <v>4</v>
      </c>
      <c r="C12" s="66" t="s">
        <v>46</v>
      </c>
      <c r="D12" s="69" t="s">
        <v>62</v>
      </c>
      <c r="E12" s="47" t="s">
        <v>42</v>
      </c>
      <c r="F12" s="47" t="s">
        <v>5</v>
      </c>
      <c r="G12" s="47" t="s">
        <v>43</v>
      </c>
      <c r="H12" s="47" t="s">
        <v>6</v>
      </c>
      <c r="I12" s="47" t="s">
        <v>7</v>
      </c>
      <c r="J12" s="47" t="s">
        <v>44</v>
      </c>
      <c r="K12" s="47" t="s">
        <v>8</v>
      </c>
      <c r="L12" s="57" t="s">
        <v>29</v>
      </c>
      <c r="M12" s="50" t="s">
        <v>27</v>
      </c>
      <c r="N12" s="46" t="s">
        <v>9</v>
      </c>
      <c r="O12" s="53" t="s">
        <v>10</v>
      </c>
      <c r="P12" s="53" t="s">
        <v>11</v>
      </c>
      <c r="Q12" s="56" t="s">
        <v>12</v>
      </c>
      <c r="R12" s="72" t="s">
        <v>48</v>
      </c>
    </row>
    <row r="13" spans="1:18" x14ac:dyDescent="0.35">
      <c r="A13" s="61"/>
      <c r="B13" s="64"/>
      <c r="C13" s="67"/>
      <c r="D13" s="70"/>
      <c r="E13" s="48"/>
      <c r="F13" s="48"/>
      <c r="G13" s="48"/>
      <c r="H13" s="48"/>
      <c r="I13" s="48"/>
      <c r="J13" s="48"/>
      <c r="K13" s="48"/>
      <c r="L13" s="58"/>
      <c r="M13" s="51"/>
      <c r="N13" s="46"/>
      <c r="O13" s="54"/>
      <c r="P13" s="54"/>
      <c r="Q13" s="56"/>
      <c r="R13" s="72"/>
    </row>
    <row r="14" spans="1:18" ht="122" customHeight="1" x14ac:dyDescent="0.35">
      <c r="A14" s="62"/>
      <c r="B14" s="65"/>
      <c r="C14" s="68"/>
      <c r="D14" s="71"/>
      <c r="E14" s="49"/>
      <c r="F14" s="49"/>
      <c r="G14" s="49"/>
      <c r="H14" s="49"/>
      <c r="I14" s="49"/>
      <c r="J14" s="49"/>
      <c r="K14" s="49"/>
      <c r="L14" s="30"/>
      <c r="M14" s="52"/>
      <c r="N14" s="46"/>
      <c r="O14" s="55"/>
      <c r="P14" s="55"/>
      <c r="Q14" s="56"/>
      <c r="R14" s="72"/>
    </row>
    <row r="15" spans="1:18" ht="38.5" x14ac:dyDescent="0.35">
      <c r="A15" s="6">
        <v>1</v>
      </c>
      <c r="B15" s="7">
        <v>2</v>
      </c>
      <c r="C15" s="7" t="s">
        <v>31</v>
      </c>
      <c r="D15" s="35">
        <v>4</v>
      </c>
      <c r="E15" s="35">
        <v>5</v>
      </c>
      <c r="F15" s="36">
        <v>6</v>
      </c>
      <c r="G15" s="35">
        <v>7</v>
      </c>
      <c r="H15" s="36">
        <v>8</v>
      </c>
      <c r="I15" s="35">
        <v>9</v>
      </c>
      <c r="J15" s="35">
        <v>10</v>
      </c>
      <c r="K15" s="35">
        <v>11</v>
      </c>
      <c r="L15" s="7">
        <v>12</v>
      </c>
      <c r="M15" s="6" t="s">
        <v>33</v>
      </c>
      <c r="N15" s="42">
        <v>14</v>
      </c>
      <c r="O15" s="8" t="s">
        <v>32</v>
      </c>
      <c r="P15" s="8" t="s">
        <v>45</v>
      </c>
      <c r="Q15" s="9" t="s">
        <v>13</v>
      </c>
      <c r="R15" s="16">
        <v>18</v>
      </c>
    </row>
    <row r="16" spans="1:18" s="13" customFormat="1" ht="23" customHeight="1" x14ac:dyDescent="0.3">
      <c r="A16" s="10">
        <v>1</v>
      </c>
      <c r="B16" s="11" t="s">
        <v>20</v>
      </c>
      <c r="C16" s="12">
        <f>E16+F16+G16+H16+I16+J16+K16</f>
        <v>0</v>
      </c>
      <c r="D16" s="37"/>
      <c r="E16" s="37"/>
      <c r="F16" s="37"/>
      <c r="G16" s="37"/>
      <c r="H16" s="37"/>
      <c r="I16" s="37"/>
      <c r="J16" s="37"/>
      <c r="K16" s="37"/>
      <c r="L16" s="12">
        <f>(E16+F16+G16+H16+J16+K16)*$L$14</f>
        <v>0</v>
      </c>
      <c r="M16" s="12">
        <f>C16+L16</f>
        <v>0</v>
      </c>
      <c r="N16" s="43"/>
      <c r="O16" s="27" t="e">
        <f>(C16-F16-H16-I16)/N16/12</f>
        <v>#DIV/0!</v>
      </c>
      <c r="P16" s="27" t="e">
        <f>O16+ (O16*$L$14)</f>
        <v>#DIV/0!</v>
      </c>
      <c r="Q16" s="27" t="e">
        <f>P16-O16</f>
        <v>#DIV/0!</v>
      </c>
      <c r="R16" s="28">
        <v>123000</v>
      </c>
    </row>
    <row r="17" spans="1:18" s="13" customFormat="1" ht="24" customHeight="1" x14ac:dyDescent="0.3">
      <c r="A17" s="10">
        <v>2</v>
      </c>
      <c r="B17" s="14" t="s">
        <v>14</v>
      </c>
      <c r="C17" s="12">
        <f t="shared" ref="C17:C19" si="0">E17+F17+G17+H17+I17+J17+K17</f>
        <v>0</v>
      </c>
      <c r="D17" s="37"/>
      <c r="E17" s="37"/>
      <c r="F17" s="37"/>
      <c r="G17" s="37"/>
      <c r="H17" s="37"/>
      <c r="I17" s="37"/>
      <c r="J17" s="37"/>
      <c r="K17" s="37"/>
      <c r="L17" s="12">
        <f t="shared" ref="L17:L19" si="1">(E17+F17+G17+H17+J17+K17)*$L$14</f>
        <v>0</v>
      </c>
      <c r="M17" s="12">
        <f t="shared" ref="M17:M19" si="2">C17+L17</f>
        <v>0</v>
      </c>
      <c r="N17" s="43"/>
      <c r="O17" s="27" t="e">
        <f t="shared" ref="O17:O19" si="3">(C17-F17-H17-I17)/N17/12</f>
        <v>#DIV/0!</v>
      </c>
      <c r="P17" s="27" t="e">
        <f t="shared" ref="P17:P19" si="4">O17+ (O17*$L$14)</f>
        <v>#DIV/0!</v>
      </c>
      <c r="Q17" s="27" t="e">
        <f t="shared" ref="Q17:Q19" si="5">P17-O17</f>
        <v>#DIV/0!</v>
      </c>
      <c r="R17" s="28"/>
    </row>
    <row r="18" spans="1:18" s="20" customFormat="1" ht="25.5" customHeight="1" x14ac:dyDescent="0.3">
      <c r="A18" s="18">
        <v>3</v>
      </c>
      <c r="B18" s="19" t="s">
        <v>21</v>
      </c>
      <c r="C18" s="12">
        <f t="shared" si="0"/>
        <v>0</v>
      </c>
      <c r="D18" s="37"/>
      <c r="E18" s="38"/>
      <c r="F18" s="38"/>
      <c r="G18" s="38"/>
      <c r="H18" s="38"/>
      <c r="I18" s="38"/>
      <c r="J18" s="38"/>
      <c r="K18" s="38"/>
      <c r="L18" s="12">
        <f t="shared" si="1"/>
        <v>0</v>
      </c>
      <c r="M18" s="12">
        <f t="shared" si="2"/>
        <v>0</v>
      </c>
      <c r="N18" s="44"/>
      <c r="O18" s="27" t="e">
        <f t="shared" si="3"/>
        <v>#DIV/0!</v>
      </c>
      <c r="P18" s="27" t="e">
        <f t="shared" si="4"/>
        <v>#DIV/0!</v>
      </c>
      <c r="Q18" s="27" t="e">
        <f t="shared" si="5"/>
        <v>#DIV/0!</v>
      </c>
      <c r="R18" s="28"/>
    </row>
    <row r="19" spans="1:18" s="13" customFormat="1" ht="27" customHeight="1" x14ac:dyDescent="0.3">
      <c r="A19" s="10">
        <v>4</v>
      </c>
      <c r="B19" s="19" t="s">
        <v>22</v>
      </c>
      <c r="C19" s="12">
        <f t="shared" si="0"/>
        <v>0</v>
      </c>
      <c r="D19" s="37"/>
      <c r="E19" s="38"/>
      <c r="F19" s="38"/>
      <c r="G19" s="38"/>
      <c r="H19" s="38"/>
      <c r="I19" s="38"/>
      <c r="J19" s="38"/>
      <c r="K19" s="38"/>
      <c r="L19" s="12">
        <f t="shared" si="1"/>
        <v>0</v>
      </c>
      <c r="M19" s="12">
        <f t="shared" si="2"/>
        <v>0</v>
      </c>
      <c r="N19" s="44"/>
      <c r="O19" s="27" t="e">
        <f t="shared" si="3"/>
        <v>#DIV/0!</v>
      </c>
      <c r="P19" s="27" t="e">
        <f t="shared" si="4"/>
        <v>#DIV/0!</v>
      </c>
      <c r="Q19" s="27" t="e">
        <f t="shared" si="5"/>
        <v>#DIV/0!</v>
      </c>
      <c r="R19" s="28"/>
    </row>
    <row r="20" spans="1:18" x14ac:dyDescent="0.35">
      <c r="B20" s="9" t="s">
        <v>38</v>
      </c>
      <c r="C20" s="15">
        <f>C16+C17+C18+C19</f>
        <v>0</v>
      </c>
      <c r="D20" s="37">
        <f>D16+D17+D18+D19</f>
        <v>0</v>
      </c>
      <c r="E20" s="37">
        <f t="shared" ref="E20:K20" si="6">E16+E17+E18+E19</f>
        <v>0</v>
      </c>
      <c r="F20" s="37">
        <f t="shared" si="6"/>
        <v>0</v>
      </c>
      <c r="G20" s="37">
        <f t="shared" si="6"/>
        <v>0</v>
      </c>
      <c r="H20" s="37">
        <f t="shared" si="6"/>
        <v>0</v>
      </c>
      <c r="I20" s="37">
        <f t="shared" si="6"/>
        <v>0</v>
      </c>
      <c r="J20" s="37">
        <f t="shared" si="6"/>
        <v>0</v>
      </c>
      <c r="K20" s="37">
        <f t="shared" si="6"/>
        <v>0</v>
      </c>
      <c r="L20" s="15">
        <f>L16+L17+L18+L19</f>
        <v>0</v>
      </c>
      <c r="M20" s="15">
        <f>M16+M17+M18+M19</f>
        <v>0</v>
      </c>
      <c r="N20" s="45">
        <f t="shared" ref="N20" si="7">N16+N17+N18+N19</f>
        <v>0</v>
      </c>
      <c r="O20" s="10" t="e">
        <f>(C20-F20-H20-I20)/N20/12</f>
        <v>#DIV/0!</v>
      </c>
      <c r="P20" s="10" t="e">
        <f t="shared" ref="P20" si="8">O20+ (O20*0%)</f>
        <v>#DIV/0!</v>
      </c>
      <c r="Q20" s="10" t="e">
        <f t="shared" ref="Q20" si="9">P20-O20</f>
        <v>#DIV/0!</v>
      </c>
      <c r="R20" s="26">
        <f t="shared" ref="R20" si="10">R16+R17+R18+R19</f>
        <v>123000</v>
      </c>
    </row>
    <row r="22" spans="1:18" x14ac:dyDescent="0.35">
      <c r="B22" s="21" t="s">
        <v>39</v>
      </c>
    </row>
    <row r="23" spans="1:18" x14ac:dyDescent="0.35">
      <c r="B23" t="s">
        <v>40</v>
      </c>
      <c r="O23" t="s">
        <v>2</v>
      </c>
    </row>
    <row r="24" spans="1:18" x14ac:dyDescent="0.35">
      <c r="B24" t="s">
        <v>41</v>
      </c>
    </row>
    <row r="25" spans="1:18" x14ac:dyDescent="0.35">
      <c r="B25" t="s">
        <v>65</v>
      </c>
    </row>
    <row r="26" spans="1:18" x14ac:dyDescent="0.35">
      <c r="B26" t="s">
        <v>66</v>
      </c>
    </row>
    <row r="27" spans="1:18" x14ac:dyDescent="0.35">
      <c r="B27" s="17" t="s">
        <v>23</v>
      </c>
    </row>
    <row r="28" spans="1:18" x14ac:dyDescent="0.35">
      <c r="B28" s="17" t="s">
        <v>24</v>
      </c>
    </row>
    <row r="29" spans="1:18" x14ac:dyDescent="0.35">
      <c r="B29" t="s">
        <v>25</v>
      </c>
    </row>
    <row r="30" spans="1:18" x14ac:dyDescent="0.35">
      <c r="B30" s="17" t="s">
        <v>26</v>
      </c>
    </row>
    <row r="34" spans="2:2" ht="20.25" customHeight="1" x14ac:dyDescent="0.35">
      <c r="B34" t="s">
        <v>15</v>
      </c>
    </row>
    <row r="35" spans="2:2" ht="21" customHeight="1" x14ac:dyDescent="0.35">
      <c r="B35" t="s">
        <v>16</v>
      </c>
    </row>
    <row r="36" spans="2:2" ht="19.5" customHeight="1" x14ac:dyDescent="0.35">
      <c r="B36" t="s">
        <v>17</v>
      </c>
    </row>
    <row r="37" spans="2:2" ht="21" customHeight="1" x14ac:dyDescent="0.35">
      <c r="B37" t="s">
        <v>18</v>
      </c>
    </row>
    <row r="38" spans="2:2" ht="24.75" customHeight="1" x14ac:dyDescent="0.35">
      <c r="B38" t="s">
        <v>19</v>
      </c>
    </row>
  </sheetData>
  <mergeCells count="19">
    <mergeCell ref="B10:E10"/>
    <mergeCell ref="R12:R14"/>
    <mergeCell ref="D12:D14"/>
    <mergeCell ref="G12:G14"/>
    <mergeCell ref="H12:H14"/>
    <mergeCell ref="I12:I14"/>
    <mergeCell ref="J12:J14"/>
    <mergeCell ref="K12:K14"/>
    <mergeCell ref="Q12:Q14"/>
    <mergeCell ref="L12:L13"/>
    <mergeCell ref="M12:M14"/>
    <mergeCell ref="N12:N14"/>
    <mergeCell ref="O12:O14"/>
    <mergeCell ref="P12:P14"/>
    <mergeCell ref="A12:A14"/>
    <mergeCell ref="B12:B14"/>
    <mergeCell ref="C12:C14"/>
    <mergeCell ref="E12:E14"/>
    <mergeCell ref="F12:F14"/>
  </mergeCells>
  <printOptions horizontalCentered="1"/>
  <pageMargins left="0" right="0" top="0.74803149606299213" bottom="0.74803149606299213" header="0.31496062992125984" footer="0.31496062992125984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339FC-782C-4B25-8F0A-57AD29E1E6A2}">
  <dimension ref="A2:T62"/>
  <sheetViews>
    <sheetView tabSelected="1" workbookViewId="0">
      <selection activeCell="D8" sqref="D8"/>
    </sheetView>
  </sheetViews>
  <sheetFormatPr defaultRowHeight="14.5" x14ac:dyDescent="0.35"/>
  <cols>
    <col min="1" max="1" width="6.7265625" customWidth="1"/>
    <col min="2" max="2" width="32" customWidth="1"/>
    <col min="3" max="3" width="11.26953125" customWidth="1"/>
    <col min="4" max="4" width="14.453125" customWidth="1"/>
    <col min="13" max="13" width="10.453125" customWidth="1"/>
    <col min="14" max="14" width="0" hidden="1" customWidth="1"/>
    <col min="15" max="15" width="11" hidden="1" customWidth="1"/>
    <col min="16" max="16" width="11.1796875" hidden="1" customWidth="1"/>
    <col min="17" max="17" width="10.6328125" hidden="1" customWidth="1"/>
    <col min="18" max="18" width="8.7265625" customWidth="1"/>
    <col min="19" max="19" width="9.90625" bestFit="1" customWidth="1"/>
  </cols>
  <sheetData>
    <row r="2" spans="1:20" x14ac:dyDescent="0.35">
      <c r="B2" s="1" t="s">
        <v>0</v>
      </c>
    </row>
    <row r="3" spans="1:20" ht="20" x14ac:dyDescent="0.4">
      <c r="M3" s="2" t="s">
        <v>37</v>
      </c>
    </row>
    <row r="5" spans="1:20" ht="15" x14ac:dyDescent="0.35">
      <c r="H5" s="3" t="s">
        <v>28</v>
      </c>
    </row>
    <row r="6" spans="1:20" ht="15" x14ac:dyDescent="0.35">
      <c r="H6" s="3" t="s">
        <v>1</v>
      </c>
      <c r="N6" s="4"/>
    </row>
    <row r="7" spans="1:20" ht="15" x14ac:dyDescent="0.35">
      <c r="H7" s="3"/>
      <c r="N7" s="4"/>
    </row>
    <row r="8" spans="1:20" ht="15" x14ac:dyDescent="0.35">
      <c r="H8" s="3"/>
      <c r="L8" t="s">
        <v>2</v>
      </c>
      <c r="N8" s="4"/>
    </row>
    <row r="9" spans="1:20" s="23" customFormat="1" ht="13" x14ac:dyDescent="0.3">
      <c r="A9" s="20" t="s">
        <v>30</v>
      </c>
    </row>
    <row r="10" spans="1:20" ht="21" customHeight="1" x14ac:dyDescent="0.35">
      <c r="A10" s="80" t="s">
        <v>50</v>
      </c>
      <c r="B10" s="80"/>
      <c r="C10" s="80"/>
      <c r="D10" s="80"/>
      <c r="E10" s="31" t="s">
        <v>51</v>
      </c>
      <c r="F10" s="31"/>
      <c r="G10" s="32"/>
      <c r="M10" s="5"/>
    </row>
    <row r="11" spans="1:20" x14ac:dyDescent="0.35">
      <c r="C11" t="s">
        <v>2</v>
      </c>
      <c r="M11" s="5"/>
    </row>
    <row r="12" spans="1:20" ht="35.5" customHeight="1" x14ac:dyDescent="0.35">
      <c r="A12" s="60" t="s">
        <v>3</v>
      </c>
      <c r="B12" s="63" t="s">
        <v>4</v>
      </c>
      <c r="C12" s="66" t="s">
        <v>49</v>
      </c>
      <c r="D12" s="50" t="s">
        <v>47</v>
      </c>
      <c r="E12" s="66" t="s">
        <v>42</v>
      </c>
      <c r="F12" s="66" t="s">
        <v>5</v>
      </c>
      <c r="G12" s="66" t="s">
        <v>43</v>
      </c>
      <c r="H12" s="66" t="s">
        <v>6</v>
      </c>
      <c r="I12" s="66" t="s">
        <v>7</v>
      </c>
      <c r="J12" s="66" t="s">
        <v>44</v>
      </c>
      <c r="K12" s="66" t="s">
        <v>8</v>
      </c>
      <c r="L12" s="76" t="s">
        <v>29</v>
      </c>
      <c r="M12" s="50" t="s">
        <v>27</v>
      </c>
      <c r="N12" s="77" t="s">
        <v>9</v>
      </c>
      <c r="O12" s="53" t="s">
        <v>10</v>
      </c>
      <c r="P12" s="53" t="s">
        <v>11</v>
      </c>
      <c r="Q12" s="53" t="s">
        <v>12</v>
      </c>
      <c r="R12" s="72" t="s">
        <v>48</v>
      </c>
      <c r="S12" s="73" t="s">
        <v>56</v>
      </c>
    </row>
    <row r="13" spans="1:20" x14ac:dyDescent="0.35">
      <c r="A13" s="61"/>
      <c r="B13" s="64"/>
      <c r="C13" s="67"/>
      <c r="D13" s="51"/>
      <c r="E13" s="67"/>
      <c r="F13" s="67"/>
      <c r="G13" s="67"/>
      <c r="H13" s="67"/>
      <c r="I13" s="67"/>
      <c r="J13" s="67"/>
      <c r="K13" s="67"/>
      <c r="L13" s="76"/>
      <c r="M13" s="51"/>
      <c r="N13" s="78"/>
      <c r="O13" s="54"/>
      <c r="P13" s="54"/>
      <c r="Q13" s="54"/>
      <c r="R13" s="72"/>
      <c r="S13" s="74"/>
    </row>
    <row r="14" spans="1:20" ht="122" customHeight="1" x14ac:dyDescent="0.35">
      <c r="A14" s="62"/>
      <c r="B14" s="65"/>
      <c r="C14" s="68"/>
      <c r="D14" s="52"/>
      <c r="E14" s="68"/>
      <c r="F14" s="68"/>
      <c r="G14" s="68"/>
      <c r="H14" s="68"/>
      <c r="I14" s="68"/>
      <c r="J14" s="68"/>
      <c r="K14" s="68"/>
      <c r="L14" s="30"/>
      <c r="M14" s="52"/>
      <c r="N14" s="79"/>
      <c r="O14" s="55"/>
      <c r="P14" s="55"/>
      <c r="Q14" s="55"/>
      <c r="R14" s="72"/>
      <c r="S14" s="75"/>
    </row>
    <row r="15" spans="1:20" ht="38.5" x14ac:dyDescent="0.35">
      <c r="A15" s="6">
        <v>1</v>
      </c>
      <c r="B15" s="7">
        <v>2</v>
      </c>
      <c r="C15" s="7" t="s">
        <v>31</v>
      </c>
      <c r="D15" s="7">
        <v>4</v>
      </c>
      <c r="E15" s="24">
        <v>5</v>
      </c>
      <c r="F15" s="25">
        <v>6</v>
      </c>
      <c r="G15" s="24">
        <v>7</v>
      </c>
      <c r="H15" s="25">
        <v>8</v>
      </c>
      <c r="I15" s="24">
        <v>9</v>
      </c>
      <c r="J15" s="24">
        <v>10</v>
      </c>
      <c r="K15" s="24">
        <v>11</v>
      </c>
      <c r="L15" s="7">
        <v>12</v>
      </c>
      <c r="M15" s="6" t="s">
        <v>33</v>
      </c>
      <c r="N15" s="6">
        <v>14</v>
      </c>
      <c r="O15" s="8" t="s">
        <v>32</v>
      </c>
      <c r="P15" s="8" t="s">
        <v>45</v>
      </c>
      <c r="Q15" s="9" t="s">
        <v>13</v>
      </c>
      <c r="R15" s="16">
        <v>18</v>
      </c>
      <c r="S15" s="16">
        <v>19</v>
      </c>
      <c r="T15" t="s">
        <v>2</v>
      </c>
    </row>
    <row r="16" spans="1:20" s="13" customFormat="1" ht="36" customHeight="1" x14ac:dyDescent="0.3">
      <c r="A16" s="10">
        <v>1</v>
      </c>
      <c r="B16" s="11" t="s">
        <v>20</v>
      </c>
      <c r="C16" s="12">
        <f>E16+F16+G16+H16+I16+J16+K16</f>
        <v>0</v>
      </c>
      <c r="D16" s="12">
        <f>'PMZ-1-1'!D16*'PMZ-1-2'!$G$10</f>
        <v>0</v>
      </c>
      <c r="E16" s="12">
        <f>'PMZ-1-1'!E16*'PMZ-1-2'!$G$10</f>
        <v>0</v>
      </c>
      <c r="F16" s="12">
        <v>0</v>
      </c>
      <c r="G16" s="12">
        <f>'PMZ-1-1'!G16*'PMZ-1-2'!$G$10</f>
        <v>0</v>
      </c>
      <c r="H16" s="12">
        <v>0</v>
      </c>
      <c r="I16" s="12">
        <f>'PMZ-1-1'!I16*'PMZ-1-2'!$G$10</f>
        <v>0</v>
      </c>
      <c r="J16" s="12">
        <f>'PMZ-1-1'!J16*'PMZ-1-2'!$G$10</f>
        <v>0</v>
      </c>
      <c r="K16" s="12">
        <f>'PMZ-1-1'!K16*'PMZ-1-2'!$G$10</f>
        <v>0</v>
      </c>
      <c r="L16" s="12">
        <f>'PMZ-1-1'!L16*'PMZ-1-2'!$G$10</f>
        <v>0</v>
      </c>
      <c r="M16" s="12">
        <f>C16+L16</f>
        <v>0</v>
      </c>
      <c r="N16" s="12"/>
      <c r="O16" s="12" t="e">
        <f>'PMZ-1-1'!O16*'PMZ-1-2'!$G$10</f>
        <v>#DIV/0!</v>
      </c>
      <c r="P16" s="12" t="e">
        <f>'PMZ-1-1'!P16*'PMZ-1-2'!$G$10</f>
        <v>#DIV/0!</v>
      </c>
      <c r="Q16" s="12" t="e">
        <f>'PMZ-1-1'!Q16*'PMZ-1-2'!$G$10</f>
        <v>#DIV/0!</v>
      </c>
      <c r="R16" s="12">
        <f>'PMZ-1-1'!R16*'PMZ-1-2'!$G$10</f>
        <v>0</v>
      </c>
      <c r="S16" s="33">
        <f>D16+M16+R16</f>
        <v>0</v>
      </c>
    </row>
    <row r="17" spans="1:19" s="13" customFormat="1" ht="24" customHeight="1" x14ac:dyDescent="0.3">
      <c r="A17" s="10">
        <v>2</v>
      </c>
      <c r="B17" s="14" t="s">
        <v>14</v>
      </c>
      <c r="C17" s="12">
        <f t="shared" ref="C17:C19" si="0">E17+F17+G17+H17+I17+J17+K17</f>
        <v>0</v>
      </c>
      <c r="D17" s="12">
        <f>'PMZ-1-1'!D17*'PMZ-1-2'!$G$10</f>
        <v>0</v>
      </c>
      <c r="E17" s="12">
        <f>'PMZ-1-1'!E17*'PMZ-1-2'!$G$10</f>
        <v>0</v>
      </c>
      <c r="F17" s="12">
        <f>'PMZ-1-1'!F17*'PMZ-1-2'!$G$10</f>
        <v>0</v>
      </c>
      <c r="G17" s="12">
        <f>'PMZ-1-1'!G17*'PMZ-1-2'!$G$10</f>
        <v>0</v>
      </c>
      <c r="H17" s="12">
        <f>'PMZ-1-1'!H17*'PMZ-1-2'!$G$10</f>
        <v>0</v>
      </c>
      <c r="I17" s="12">
        <f>'PMZ-1-1'!I17*'PMZ-1-2'!$G$10</f>
        <v>0</v>
      </c>
      <c r="J17" s="12">
        <f>'PMZ-1-1'!J17*'PMZ-1-2'!$G$10</f>
        <v>0</v>
      </c>
      <c r="K17" s="12">
        <f>'PMZ-1-1'!K17*'PMZ-1-2'!$G$10</f>
        <v>0</v>
      </c>
      <c r="L17" s="12">
        <f>'PMZ-1-1'!L17*'PMZ-1-2'!$G$10</f>
        <v>0</v>
      </c>
      <c r="M17" s="12">
        <f t="shared" ref="M17:M19" si="1">C17+L17</f>
        <v>0</v>
      </c>
      <c r="N17" s="12"/>
      <c r="O17" s="12" t="e">
        <f>'PMZ-1-1'!O17*'PMZ-1-2'!$G$10</f>
        <v>#DIV/0!</v>
      </c>
      <c r="P17" s="12" t="e">
        <f>'PMZ-1-1'!P17*'PMZ-1-2'!$G$10</f>
        <v>#DIV/0!</v>
      </c>
      <c r="Q17" s="12" t="e">
        <f>'PMZ-1-1'!Q17*'PMZ-1-2'!$G$10</f>
        <v>#DIV/0!</v>
      </c>
      <c r="R17" s="12">
        <f>'PMZ-1-1'!R17*'PMZ-1-2'!$G$10</f>
        <v>0</v>
      </c>
      <c r="S17" s="33">
        <f t="shared" ref="S17:S19" si="2">D17+M17+R17</f>
        <v>0</v>
      </c>
    </row>
    <row r="18" spans="1:19" s="20" customFormat="1" ht="25.5" customHeight="1" x14ac:dyDescent="0.3">
      <c r="A18" s="18">
        <v>3</v>
      </c>
      <c r="B18" s="19" t="s">
        <v>21</v>
      </c>
      <c r="C18" s="12">
        <f t="shared" si="0"/>
        <v>0</v>
      </c>
      <c r="D18" s="12">
        <f>'PMZ-1-1'!D18*'PMZ-1-2'!$G$10</f>
        <v>0</v>
      </c>
      <c r="E18" s="12">
        <f>'PMZ-1-1'!E18*'PMZ-1-2'!$G$10</f>
        <v>0</v>
      </c>
      <c r="F18" s="12">
        <f>'PMZ-1-1'!F18*'PMZ-1-2'!$G$10</f>
        <v>0</v>
      </c>
      <c r="G18" s="12">
        <f>'PMZ-1-1'!G18*'PMZ-1-2'!$G$10</f>
        <v>0</v>
      </c>
      <c r="H18" s="12">
        <f>'PMZ-1-1'!H18*'PMZ-1-2'!$G$10</f>
        <v>0</v>
      </c>
      <c r="I18" s="12">
        <f>'PMZ-1-1'!I18*'PMZ-1-2'!$G$10</f>
        <v>0</v>
      </c>
      <c r="J18" s="12">
        <f>'PMZ-1-1'!J18*'PMZ-1-2'!$G$10</f>
        <v>0</v>
      </c>
      <c r="K18" s="12">
        <f>'PMZ-1-1'!K18*'PMZ-1-2'!$G$10</f>
        <v>0</v>
      </c>
      <c r="L18" s="12">
        <f>'PMZ-1-1'!L18*'PMZ-1-2'!$G$10</f>
        <v>0</v>
      </c>
      <c r="M18" s="12">
        <f t="shared" si="1"/>
        <v>0</v>
      </c>
      <c r="N18" s="12"/>
      <c r="O18" s="12" t="e">
        <f>'PMZ-1-1'!O18*'PMZ-1-2'!$G$10</f>
        <v>#DIV/0!</v>
      </c>
      <c r="P18" s="12" t="e">
        <f>'PMZ-1-1'!P18*'PMZ-1-2'!$G$10</f>
        <v>#DIV/0!</v>
      </c>
      <c r="Q18" s="12" t="e">
        <f>'PMZ-1-1'!Q18*'PMZ-1-2'!$G$10</f>
        <v>#DIV/0!</v>
      </c>
      <c r="R18" s="12">
        <f>'PMZ-1-1'!R18*'PMZ-1-2'!$G$10</f>
        <v>0</v>
      </c>
      <c r="S18" s="33">
        <f t="shared" si="2"/>
        <v>0</v>
      </c>
    </row>
    <row r="19" spans="1:19" s="13" customFormat="1" ht="27" customHeight="1" x14ac:dyDescent="0.3">
      <c r="A19" s="10">
        <v>4</v>
      </c>
      <c r="B19" s="19" t="s">
        <v>22</v>
      </c>
      <c r="C19" s="12">
        <f t="shared" si="0"/>
        <v>0</v>
      </c>
      <c r="D19" s="12">
        <f>'PMZ-1-1'!D19*'PMZ-1-2'!$G$10</f>
        <v>0</v>
      </c>
      <c r="E19" s="12">
        <f>'PMZ-1-1'!E19*'PMZ-1-2'!$G$10</f>
        <v>0</v>
      </c>
      <c r="F19" s="12">
        <f>'PMZ-1-1'!F19*'PMZ-1-2'!$G$10</f>
        <v>0</v>
      </c>
      <c r="G19" s="12">
        <f>'PMZ-1-1'!G19*'PMZ-1-2'!$G$10</f>
        <v>0</v>
      </c>
      <c r="H19" s="12">
        <f>'PMZ-1-1'!H19*'PMZ-1-2'!$G$10</f>
        <v>0</v>
      </c>
      <c r="I19" s="12">
        <f>'PMZ-1-1'!I19*'PMZ-1-2'!$G$10</f>
        <v>0</v>
      </c>
      <c r="J19" s="12">
        <f>'PMZ-1-1'!J19*'PMZ-1-2'!$G$10</f>
        <v>0</v>
      </c>
      <c r="K19" s="12">
        <f>'PMZ-1-1'!K19*'PMZ-1-2'!$G$10</f>
        <v>0</v>
      </c>
      <c r="L19" s="12">
        <f>'PMZ-1-1'!L19*'PMZ-1-2'!$G$10</f>
        <v>0</v>
      </c>
      <c r="M19" s="12">
        <f t="shared" si="1"/>
        <v>0</v>
      </c>
      <c r="N19" s="12"/>
      <c r="O19" s="12" t="e">
        <f>'PMZ-1-1'!O19*'PMZ-1-2'!$G$10</f>
        <v>#DIV/0!</v>
      </c>
      <c r="P19" s="12" t="e">
        <f>'PMZ-1-1'!P19*'PMZ-1-2'!$G$10</f>
        <v>#DIV/0!</v>
      </c>
      <c r="Q19" s="12" t="e">
        <f>'PMZ-1-1'!Q19*'PMZ-1-2'!$G$10</f>
        <v>#DIV/0!</v>
      </c>
      <c r="R19" s="12">
        <f>'PMZ-1-1'!R19*'PMZ-1-2'!$G$10</f>
        <v>0</v>
      </c>
      <c r="S19" s="33">
        <f t="shared" si="2"/>
        <v>0</v>
      </c>
    </row>
    <row r="20" spans="1:19" x14ac:dyDescent="0.35">
      <c r="B20" s="9" t="s">
        <v>38</v>
      </c>
      <c r="C20" s="15">
        <f>C16+C17+C18+C19</f>
        <v>0</v>
      </c>
      <c r="D20" s="15">
        <f>D16+D17+D18+D19</f>
        <v>0</v>
      </c>
      <c r="E20" s="15">
        <f t="shared" ref="E20:K20" si="3">E16+E17+E18+E19</f>
        <v>0</v>
      </c>
      <c r="F20" s="15">
        <f t="shared" si="3"/>
        <v>0</v>
      </c>
      <c r="G20" s="15">
        <f t="shared" si="3"/>
        <v>0</v>
      </c>
      <c r="H20" s="15">
        <f t="shared" si="3"/>
        <v>0</v>
      </c>
      <c r="I20" s="15">
        <f t="shared" si="3"/>
        <v>0</v>
      </c>
      <c r="J20" s="15">
        <f t="shared" si="3"/>
        <v>0</v>
      </c>
      <c r="K20" s="15">
        <f t="shared" si="3"/>
        <v>0</v>
      </c>
      <c r="L20" s="15">
        <f>L16+L17+L18+L19</f>
        <v>0</v>
      </c>
      <c r="M20" s="15">
        <f>M16+M17+M18+M19</f>
        <v>0</v>
      </c>
      <c r="N20" s="29">
        <f t="shared" ref="N20" si="4">N16+N17+N18+N19</f>
        <v>0</v>
      </c>
      <c r="O20" s="10" t="e">
        <f t="shared" ref="O20" si="5">(C20-F20-H20-I20)/N20/12</f>
        <v>#DIV/0!</v>
      </c>
      <c r="P20" s="10" t="e">
        <f t="shared" ref="P20" si="6">O20+ (O20*0%)</f>
        <v>#DIV/0!</v>
      </c>
      <c r="Q20" s="10" t="e">
        <f t="shared" ref="Q20" si="7">P20-O20</f>
        <v>#DIV/0!</v>
      </c>
      <c r="R20" s="34">
        <f t="shared" ref="R20:S20" si="8">R16+R17+R18+R19</f>
        <v>0</v>
      </c>
      <c r="S20" s="34">
        <f t="shared" si="8"/>
        <v>0</v>
      </c>
    </row>
    <row r="22" spans="1:19" x14ac:dyDescent="0.35">
      <c r="B22" s="21" t="s">
        <v>52</v>
      </c>
    </row>
    <row r="23" spans="1:19" x14ac:dyDescent="0.35">
      <c r="B23" s="21" t="s">
        <v>63</v>
      </c>
    </row>
    <row r="25" spans="1:19" s="23" customFormat="1" ht="13" x14ac:dyDescent="0.3">
      <c r="A25" s="20" t="s">
        <v>30</v>
      </c>
    </row>
    <row r="26" spans="1:19" ht="21" customHeight="1" x14ac:dyDescent="0.35">
      <c r="A26" s="80" t="s">
        <v>55</v>
      </c>
      <c r="B26" s="80"/>
      <c r="C26" s="80"/>
      <c r="D26" s="80"/>
      <c r="E26" s="31" t="s">
        <v>51</v>
      </c>
      <c r="F26" s="31"/>
      <c r="G26" s="32"/>
      <c r="M26" s="5"/>
    </row>
    <row r="27" spans="1:19" x14ac:dyDescent="0.35">
      <c r="C27" t="s">
        <v>2</v>
      </c>
      <c r="M27" s="5"/>
    </row>
    <row r="28" spans="1:19" ht="35.5" customHeight="1" x14ac:dyDescent="0.35">
      <c r="A28" s="60" t="s">
        <v>3</v>
      </c>
      <c r="B28" s="63" t="s">
        <v>4</v>
      </c>
      <c r="C28" s="66" t="s">
        <v>61</v>
      </c>
      <c r="D28" s="50" t="s">
        <v>47</v>
      </c>
      <c r="E28" s="66" t="s">
        <v>42</v>
      </c>
      <c r="F28" s="66" t="s">
        <v>5</v>
      </c>
      <c r="G28" s="66" t="s">
        <v>43</v>
      </c>
      <c r="H28" s="66" t="s">
        <v>6</v>
      </c>
      <c r="I28" s="66" t="s">
        <v>7</v>
      </c>
      <c r="J28" s="66" t="s">
        <v>44</v>
      </c>
      <c r="K28" s="66" t="s">
        <v>8</v>
      </c>
      <c r="L28" s="76" t="s">
        <v>29</v>
      </c>
      <c r="M28" s="50" t="s">
        <v>27</v>
      </c>
      <c r="N28" s="77" t="s">
        <v>9</v>
      </c>
      <c r="O28" s="53" t="s">
        <v>10</v>
      </c>
      <c r="P28" s="53" t="s">
        <v>11</v>
      </c>
      <c r="Q28" s="53" t="s">
        <v>12</v>
      </c>
      <c r="R28" s="72" t="s">
        <v>48</v>
      </c>
      <c r="S28" s="73" t="s">
        <v>57</v>
      </c>
    </row>
    <row r="29" spans="1:19" x14ac:dyDescent="0.35">
      <c r="A29" s="61"/>
      <c r="B29" s="64"/>
      <c r="C29" s="67"/>
      <c r="D29" s="51"/>
      <c r="E29" s="67"/>
      <c r="F29" s="67"/>
      <c r="G29" s="67"/>
      <c r="H29" s="67"/>
      <c r="I29" s="67"/>
      <c r="J29" s="67"/>
      <c r="K29" s="67"/>
      <c r="L29" s="76"/>
      <c r="M29" s="51"/>
      <c r="N29" s="78"/>
      <c r="O29" s="54"/>
      <c r="P29" s="54"/>
      <c r="Q29" s="54"/>
      <c r="R29" s="72"/>
      <c r="S29" s="74"/>
    </row>
    <row r="30" spans="1:19" ht="122" customHeight="1" x14ac:dyDescent="0.35">
      <c r="A30" s="62"/>
      <c r="B30" s="65"/>
      <c r="C30" s="68"/>
      <c r="D30" s="52"/>
      <c r="E30" s="68"/>
      <c r="F30" s="68"/>
      <c r="G30" s="68"/>
      <c r="H30" s="68"/>
      <c r="I30" s="68"/>
      <c r="J30" s="68"/>
      <c r="K30" s="68"/>
      <c r="L30" s="30"/>
      <c r="M30" s="52"/>
      <c r="N30" s="79"/>
      <c r="O30" s="55"/>
      <c r="P30" s="55"/>
      <c r="Q30" s="55"/>
      <c r="R30" s="72"/>
      <c r="S30" s="75"/>
    </row>
    <row r="31" spans="1:19" ht="51" customHeight="1" x14ac:dyDescent="0.35">
      <c r="A31" s="6">
        <v>1</v>
      </c>
      <c r="B31" s="7">
        <v>2</v>
      </c>
      <c r="C31" s="7" t="s">
        <v>31</v>
      </c>
      <c r="D31" s="7">
        <v>4</v>
      </c>
      <c r="E31" s="24">
        <v>5</v>
      </c>
      <c r="F31" s="25">
        <v>6</v>
      </c>
      <c r="G31" s="24">
        <v>7</v>
      </c>
      <c r="H31" s="25">
        <v>8</v>
      </c>
      <c r="I31" s="24">
        <v>9</v>
      </c>
      <c r="J31" s="24">
        <v>10</v>
      </c>
      <c r="K31" s="24">
        <v>11</v>
      </c>
      <c r="L31" s="7">
        <v>12</v>
      </c>
      <c r="M31" s="6" t="s">
        <v>33</v>
      </c>
      <c r="N31" s="6">
        <v>14</v>
      </c>
      <c r="O31" s="8" t="s">
        <v>32</v>
      </c>
      <c r="P31" s="8" t="s">
        <v>45</v>
      </c>
      <c r="Q31" s="9" t="s">
        <v>13</v>
      </c>
      <c r="R31" s="16">
        <v>18</v>
      </c>
      <c r="S31" s="16">
        <v>19</v>
      </c>
    </row>
    <row r="32" spans="1:19" s="13" customFormat="1" ht="36" customHeight="1" x14ac:dyDescent="0.3">
      <c r="A32" s="10">
        <v>1</v>
      </c>
      <c r="B32" s="11" t="s">
        <v>20</v>
      </c>
      <c r="C32" s="12">
        <f>E32+F32+G32+H32+I32+J32+K32</f>
        <v>0</v>
      </c>
      <c r="D32" s="12">
        <f>'PMZ-1-1'!D16*'PMZ-1-2'!$G$26</f>
        <v>0</v>
      </c>
      <c r="E32" s="12">
        <f>'PMZ-1-1'!E16*'PMZ-1-2'!$G$26</f>
        <v>0</v>
      </c>
      <c r="F32" s="12">
        <v>0</v>
      </c>
      <c r="G32" s="12">
        <f>'PMZ-1-1'!G16*'PMZ-1-2'!$G$26</f>
        <v>0</v>
      </c>
      <c r="H32" s="12">
        <v>0</v>
      </c>
      <c r="I32" s="12">
        <f>'PMZ-1-1'!I16*'PMZ-1-2'!$G$26</f>
        <v>0</v>
      </c>
      <c r="J32" s="12">
        <f>'PMZ-1-1'!J16*'PMZ-1-2'!$G$26</f>
        <v>0</v>
      </c>
      <c r="K32" s="12">
        <f>'PMZ-1-1'!K16*'PMZ-1-2'!$G$26</f>
        <v>0</v>
      </c>
      <c r="L32" s="12">
        <f>'PMZ-1-1'!L16*'PMZ-1-2'!$G$26</f>
        <v>0</v>
      </c>
      <c r="M32" s="12">
        <f>C32+L32</f>
        <v>0</v>
      </c>
      <c r="N32" s="12">
        <f>'PMZ-1-1'!N16*'PMZ-1-2'!$G$26</f>
        <v>0</v>
      </c>
      <c r="O32" s="12" t="e">
        <f>'PMZ-1-1'!O16*'PMZ-1-2'!$G$26</f>
        <v>#DIV/0!</v>
      </c>
      <c r="P32" s="12" t="e">
        <f>'PMZ-1-1'!P16*'PMZ-1-2'!$G$26</f>
        <v>#DIV/0!</v>
      </c>
      <c r="Q32" s="12" t="e">
        <f>'PMZ-1-1'!Q16*'PMZ-1-2'!$G$26</f>
        <v>#DIV/0!</v>
      </c>
      <c r="R32" s="12">
        <f>'PMZ-1-1'!R16*'PMZ-1-2'!$G$26</f>
        <v>0</v>
      </c>
      <c r="S32" s="33">
        <f>D32+M32+R32</f>
        <v>0</v>
      </c>
    </row>
    <row r="33" spans="1:19" s="13" customFormat="1" ht="24" customHeight="1" x14ac:dyDescent="0.3">
      <c r="A33" s="10">
        <v>2</v>
      </c>
      <c r="B33" s="14" t="s">
        <v>14</v>
      </c>
      <c r="C33" s="12">
        <f t="shared" ref="C33:C35" si="9">E33+F33+G33+H33+I33+J33+K33</f>
        <v>0</v>
      </c>
      <c r="D33" s="12">
        <f>'PMZ-1-1'!D17*'PMZ-1-2'!$G$26</f>
        <v>0</v>
      </c>
      <c r="E33" s="12">
        <f>'PMZ-1-1'!E17*'PMZ-1-2'!$G$26</f>
        <v>0</v>
      </c>
      <c r="F33" s="12">
        <v>0</v>
      </c>
      <c r="G33" s="12">
        <f>'PMZ-1-1'!G17*'PMZ-1-2'!$G$26</f>
        <v>0</v>
      </c>
      <c r="H33" s="12">
        <v>0</v>
      </c>
      <c r="I33" s="12">
        <f>'PMZ-1-1'!I17*'PMZ-1-2'!$G$26</f>
        <v>0</v>
      </c>
      <c r="J33" s="12">
        <f>'PMZ-1-1'!J17*'PMZ-1-2'!$G$26</f>
        <v>0</v>
      </c>
      <c r="K33" s="12">
        <f>'PMZ-1-1'!K17*'PMZ-1-2'!$G$26</f>
        <v>0</v>
      </c>
      <c r="L33" s="12">
        <f>'PMZ-1-1'!L17*'PMZ-1-2'!$G$26</f>
        <v>0</v>
      </c>
      <c r="M33" s="12">
        <f t="shared" ref="M33:M35" si="10">C33+L33</f>
        <v>0</v>
      </c>
      <c r="N33" s="12">
        <f>'PMZ-1-1'!N17*'PMZ-1-2'!$G$26</f>
        <v>0</v>
      </c>
      <c r="O33" s="12" t="e">
        <f>'PMZ-1-1'!O17*'PMZ-1-2'!$G$26</f>
        <v>#DIV/0!</v>
      </c>
      <c r="P33" s="12" t="e">
        <f>'PMZ-1-1'!P17*'PMZ-1-2'!$G$26</f>
        <v>#DIV/0!</v>
      </c>
      <c r="Q33" s="12" t="e">
        <f>'PMZ-1-1'!Q17*'PMZ-1-2'!$G$26</f>
        <v>#DIV/0!</v>
      </c>
      <c r="R33" s="12">
        <f>'PMZ-1-1'!R17*'PMZ-1-2'!$G$26</f>
        <v>0</v>
      </c>
      <c r="S33" s="33">
        <f t="shared" ref="S33:S35" si="11">D33+M33+R33</f>
        <v>0</v>
      </c>
    </row>
    <row r="34" spans="1:19" s="20" customFormat="1" ht="25.5" customHeight="1" x14ac:dyDescent="0.3">
      <c r="A34" s="18">
        <v>3</v>
      </c>
      <c r="B34" s="19" t="s">
        <v>21</v>
      </c>
      <c r="C34" s="12">
        <f t="shared" si="9"/>
        <v>0</v>
      </c>
      <c r="D34" s="12">
        <f>'PMZ-1-1'!D18*'PMZ-1-2'!$G$26</f>
        <v>0</v>
      </c>
      <c r="E34" s="12">
        <f>'PMZ-1-1'!E18*'PMZ-1-2'!$G$26</f>
        <v>0</v>
      </c>
      <c r="F34" s="12">
        <v>0</v>
      </c>
      <c r="G34" s="12">
        <f>'PMZ-1-1'!G18*'PMZ-1-2'!$G$26</f>
        <v>0</v>
      </c>
      <c r="H34" s="12">
        <v>0</v>
      </c>
      <c r="I34" s="12">
        <f>'PMZ-1-1'!I18*'PMZ-1-2'!$G$26</f>
        <v>0</v>
      </c>
      <c r="J34" s="12">
        <f>'PMZ-1-1'!J18*'PMZ-1-2'!$G$26</f>
        <v>0</v>
      </c>
      <c r="K34" s="12">
        <f>'PMZ-1-1'!K18*'PMZ-1-2'!$G$26</f>
        <v>0</v>
      </c>
      <c r="L34" s="12">
        <f>'PMZ-1-1'!L18*'PMZ-1-2'!$G$26</f>
        <v>0</v>
      </c>
      <c r="M34" s="12">
        <f t="shared" si="10"/>
        <v>0</v>
      </c>
      <c r="N34" s="12">
        <f>'PMZ-1-1'!N18*'PMZ-1-2'!$G$26</f>
        <v>0</v>
      </c>
      <c r="O34" s="12" t="e">
        <f>'PMZ-1-1'!O18*'PMZ-1-2'!$G$26</f>
        <v>#DIV/0!</v>
      </c>
      <c r="P34" s="12" t="e">
        <f>'PMZ-1-1'!P18*'PMZ-1-2'!$G$26</f>
        <v>#DIV/0!</v>
      </c>
      <c r="Q34" s="12" t="e">
        <f>'PMZ-1-1'!Q18*'PMZ-1-2'!$G$26</f>
        <v>#DIV/0!</v>
      </c>
      <c r="R34" s="12">
        <f>'PMZ-1-1'!R18*'PMZ-1-2'!$G$26</f>
        <v>0</v>
      </c>
      <c r="S34" s="33">
        <f t="shared" si="11"/>
        <v>0</v>
      </c>
    </row>
    <row r="35" spans="1:19" s="13" customFormat="1" ht="27" customHeight="1" x14ac:dyDescent="0.3">
      <c r="A35" s="10">
        <v>4</v>
      </c>
      <c r="B35" s="19" t="s">
        <v>22</v>
      </c>
      <c r="C35" s="12">
        <f t="shared" si="9"/>
        <v>0</v>
      </c>
      <c r="D35" s="12">
        <f>'PMZ-1-1'!D19*'PMZ-1-2'!$G$26</f>
        <v>0</v>
      </c>
      <c r="E35" s="12">
        <f>'PMZ-1-1'!E19*'PMZ-1-2'!$G$26</f>
        <v>0</v>
      </c>
      <c r="F35" s="12">
        <v>0</v>
      </c>
      <c r="G35" s="12">
        <f>'PMZ-1-1'!G19*'PMZ-1-2'!$G$26</f>
        <v>0</v>
      </c>
      <c r="H35" s="12">
        <v>0</v>
      </c>
      <c r="I35" s="12">
        <f>'PMZ-1-1'!I19*'PMZ-1-2'!$G$26</f>
        <v>0</v>
      </c>
      <c r="J35" s="12">
        <f>'PMZ-1-1'!J19*'PMZ-1-2'!$G$26</f>
        <v>0</v>
      </c>
      <c r="K35" s="12">
        <f>'PMZ-1-1'!K19*'PMZ-1-2'!$G$26</f>
        <v>0</v>
      </c>
      <c r="L35" s="12">
        <f>'PMZ-1-1'!L19*'PMZ-1-2'!$G$26</f>
        <v>0</v>
      </c>
      <c r="M35" s="12">
        <f t="shared" si="10"/>
        <v>0</v>
      </c>
      <c r="N35" s="12">
        <f>'PMZ-1-1'!N19*'PMZ-1-2'!$G$26</f>
        <v>0</v>
      </c>
      <c r="O35" s="12" t="e">
        <f>'PMZ-1-1'!O19*'PMZ-1-2'!$G$26</f>
        <v>#DIV/0!</v>
      </c>
      <c r="P35" s="12" t="e">
        <f>'PMZ-1-1'!P19*'PMZ-1-2'!$G$26</f>
        <v>#DIV/0!</v>
      </c>
      <c r="Q35" s="12" t="e">
        <f>'PMZ-1-1'!Q19*'PMZ-1-2'!$G$26</f>
        <v>#DIV/0!</v>
      </c>
      <c r="R35" s="12">
        <f>'PMZ-1-1'!R19*'PMZ-1-2'!$G$26</f>
        <v>0</v>
      </c>
      <c r="S35" s="33">
        <f t="shared" si="11"/>
        <v>0</v>
      </c>
    </row>
    <row r="36" spans="1:19" x14ac:dyDescent="0.35">
      <c r="B36" s="9" t="s">
        <v>38</v>
      </c>
      <c r="C36" s="15">
        <f>C32+C33+C34+C35</f>
        <v>0</v>
      </c>
      <c r="D36" s="15">
        <f>D32+D33+D34+D35</f>
        <v>0</v>
      </c>
      <c r="E36" s="15">
        <f t="shared" ref="E36:K36" si="12">E32+E33+E34+E35</f>
        <v>0</v>
      </c>
      <c r="F36" s="15">
        <f t="shared" si="12"/>
        <v>0</v>
      </c>
      <c r="G36" s="15">
        <f t="shared" si="12"/>
        <v>0</v>
      </c>
      <c r="H36" s="15">
        <f t="shared" si="12"/>
        <v>0</v>
      </c>
      <c r="I36" s="15">
        <f t="shared" si="12"/>
        <v>0</v>
      </c>
      <c r="J36" s="15">
        <f t="shared" si="12"/>
        <v>0</v>
      </c>
      <c r="K36" s="15">
        <f t="shared" si="12"/>
        <v>0</v>
      </c>
      <c r="L36" s="15">
        <f>L32+L33+L34+L35</f>
        <v>0</v>
      </c>
      <c r="M36" s="15">
        <f>M32+M33+M34+M35</f>
        <v>0</v>
      </c>
      <c r="N36" s="29">
        <f t="shared" ref="N36" si="13">N32+N33+N34+N35</f>
        <v>0</v>
      </c>
      <c r="O36" s="10" t="e">
        <f>'PMZ-1-1'!O20*'PMZ-1-2'!$G$26</f>
        <v>#DIV/0!</v>
      </c>
      <c r="P36" s="10" t="e">
        <f>'PMZ-1-1'!P20*'PMZ-1-2'!$G$26</f>
        <v>#DIV/0!</v>
      </c>
      <c r="Q36" s="10" t="e">
        <f t="shared" ref="Q36" si="14">P36-O36</f>
        <v>#DIV/0!</v>
      </c>
      <c r="R36" s="34">
        <f t="shared" ref="R36:S36" si="15">R32+R33+R34+R35</f>
        <v>0</v>
      </c>
      <c r="S36" s="34">
        <f t="shared" si="15"/>
        <v>0</v>
      </c>
    </row>
    <row r="38" spans="1:19" x14ac:dyDescent="0.35">
      <c r="B38" s="21" t="s">
        <v>54</v>
      </c>
    </row>
    <row r="39" spans="1:19" x14ac:dyDescent="0.35">
      <c r="B39" s="21" t="s">
        <v>53</v>
      </c>
    </row>
    <row r="42" spans="1:19" s="23" customFormat="1" ht="13" x14ac:dyDescent="0.3">
      <c r="A42" s="20" t="s">
        <v>30</v>
      </c>
    </row>
    <row r="43" spans="1:19" ht="21" customHeight="1" x14ac:dyDescent="0.35">
      <c r="A43" s="80" t="s">
        <v>59</v>
      </c>
      <c r="B43" s="80"/>
      <c r="C43" s="80"/>
      <c r="D43" s="80"/>
      <c r="E43" s="31" t="s">
        <v>51</v>
      </c>
      <c r="F43" s="31"/>
      <c r="G43" s="32"/>
      <c r="M43" s="5"/>
    </row>
    <row r="44" spans="1:19" x14ac:dyDescent="0.35">
      <c r="C44" t="s">
        <v>2</v>
      </c>
      <c r="M44" s="5"/>
    </row>
    <row r="45" spans="1:19" ht="35.5" customHeight="1" x14ac:dyDescent="0.35">
      <c r="A45" s="60" t="s">
        <v>3</v>
      </c>
      <c r="B45" s="63" t="s">
        <v>4</v>
      </c>
      <c r="C45" s="66" t="s">
        <v>60</v>
      </c>
      <c r="D45" s="50" t="s">
        <v>47</v>
      </c>
      <c r="E45" s="66" t="s">
        <v>42</v>
      </c>
      <c r="F45" s="66" t="s">
        <v>5</v>
      </c>
      <c r="G45" s="66" t="s">
        <v>43</v>
      </c>
      <c r="H45" s="66" t="s">
        <v>6</v>
      </c>
      <c r="I45" s="66" t="s">
        <v>7</v>
      </c>
      <c r="J45" s="66" t="s">
        <v>44</v>
      </c>
      <c r="K45" s="66" t="s">
        <v>8</v>
      </c>
      <c r="L45" s="76" t="s">
        <v>29</v>
      </c>
      <c r="M45" s="50" t="s">
        <v>27</v>
      </c>
      <c r="N45" s="77" t="s">
        <v>9</v>
      </c>
      <c r="O45" s="53" t="s">
        <v>10</v>
      </c>
      <c r="P45" s="53" t="s">
        <v>11</v>
      </c>
      <c r="Q45" s="53" t="s">
        <v>12</v>
      </c>
      <c r="R45" s="72" t="s">
        <v>48</v>
      </c>
      <c r="S45" s="73" t="s">
        <v>58</v>
      </c>
    </row>
    <row r="46" spans="1:19" x14ac:dyDescent="0.35">
      <c r="A46" s="61"/>
      <c r="B46" s="64"/>
      <c r="C46" s="67"/>
      <c r="D46" s="51"/>
      <c r="E46" s="67"/>
      <c r="F46" s="67"/>
      <c r="G46" s="67"/>
      <c r="H46" s="67"/>
      <c r="I46" s="67"/>
      <c r="J46" s="67"/>
      <c r="K46" s="67"/>
      <c r="L46" s="76"/>
      <c r="M46" s="51"/>
      <c r="N46" s="78"/>
      <c r="O46" s="54"/>
      <c r="P46" s="54"/>
      <c r="Q46" s="54"/>
      <c r="R46" s="72"/>
      <c r="S46" s="74"/>
    </row>
    <row r="47" spans="1:19" ht="122" customHeight="1" x14ac:dyDescent="0.35">
      <c r="A47" s="62"/>
      <c r="B47" s="65"/>
      <c r="C47" s="68"/>
      <c r="D47" s="52"/>
      <c r="E47" s="68"/>
      <c r="F47" s="68"/>
      <c r="G47" s="68"/>
      <c r="H47" s="68"/>
      <c r="I47" s="68"/>
      <c r="J47" s="68"/>
      <c r="K47" s="68"/>
      <c r="L47" s="30"/>
      <c r="M47" s="52"/>
      <c r="N47" s="79"/>
      <c r="O47" s="55"/>
      <c r="P47" s="55"/>
      <c r="Q47" s="55"/>
      <c r="R47" s="72"/>
      <c r="S47" s="75"/>
    </row>
    <row r="48" spans="1:19" ht="38.5" x14ac:dyDescent="0.35">
      <c r="A48" s="6">
        <v>1</v>
      </c>
      <c r="B48" s="7">
        <v>2</v>
      </c>
      <c r="C48" s="7" t="s">
        <v>31</v>
      </c>
      <c r="D48" s="7">
        <v>4</v>
      </c>
      <c r="E48" s="24">
        <v>5</v>
      </c>
      <c r="F48" s="25">
        <v>6</v>
      </c>
      <c r="G48" s="24">
        <v>7</v>
      </c>
      <c r="H48" s="25">
        <v>8</v>
      </c>
      <c r="I48" s="24">
        <v>9</v>
      </c>
      <c r="J48" s="24">
        <v>10</v>
      </c>
      <c r="K48" s="24">
        <v>11</v>
      </c>
      <c r="L48" s="7">
        <v>12</v>
      </c>
      <c r="M48" s="6" t="s">
        <v>33</v>
      </c>
      <c r="N48" s="6">
        <v>14</v>
      </c>
      <c r="O48" s="8" t="s">
        <v>32</v>
      </c>
      <c r="P48" s="8" t="s">
        <v>45</v>
      </c>
      <c r="Q48" s="9" t="s">
        <v>13</v>
      </c>
      <c r="R48" s="16">
        <v>18</v>
      </c>
      <c r="S48" s="16">
        <v>19</v>
      </c>
    </row>
    <row r="49" spans="1:19" s="13" customFormat="1" ht="36" customHeight="1" x14ac:dyDescent="0.3">
      <c r="A49" s="10">
        <v>1</v>
      </c>
      <c r="B49" s="11" t="s">
        <v>20</v>
      </c>
      <c r="C49" s="12">
        <f>E49+F49+G49+H49+I49+J49+K49</f>
        <v>0</v>
      </c>
      <c r="D49" s="12">
        <f>'PMZ-1-1'!D16*'PMZ-1-2'!$G$43</f>
        <v>0</v>
      </c>
      <c r="E49" s="12">
        <f>'PMZ-1-1'!E16*'PMZ-1-2'!$G$43</f>
        <v>0</v>
      </c>
      <c r="F49" s="12">
        <v>0</v>
      </c>
      <c r="G49" s="12">
        <f>'PMZ-1-1'!G16*'PMZ-1-2'!$G$43</f>
        <v>0</v>
      </c>
      <c r="H49" s="12">
        <v>0</v>
      </c>
      <c r="I49" s="12">
        <f>'PMZ-1-1'!I16*'PMZ-1-2'!$G$43</f>
        <v>0</v>
      </c>
      <c r="J49" s="12">
        <f>'PMZ-1-1'!J16*'PMZ-1-2'!$G$43</f>
        <v>0</v>
      </c>
      <c r="K49" s="12">
        <f>'PMZ-1-1'!K16*'PMZ-1-2'!$G$43</f>
        <v>0</v>
      </c>
      <c r="L49" s="12">
        <f>'PMZ-1-1'!L16*'PMZ-1-2'!$G$43</f>
        <v>0</v>
      </c>
      <c r="M49" s="12">
        <f>C49+L49</f>
        <v>0</v>
      </c>
      <c r="N49" s="12">
        <f>'PMZ-1-1'!N16*'PMZ-1-2'!$G$43</f>
        <v>0</v>
      </c>
      <c r="O49" s="12" t="e">
        <f>'PMZ-1-1'!O16*'PMZ-1-2'!$G$43</f>
        <v>#DIV/0!</v>
      </c>
      <c r="P49" s="12" t="e">
        <f>'PMZ-1-1'!P16*'PMZ-1-2'!$G$43</f>
        <v>#DIV/0!</v>
      </c>
      <c r="Q49" s="12" t="e">
        <f>'PMZ-1-1'!Q16*'PMZ-1-2'!$G$43</f>
        <v>#DIV/0!</v>
      </c>
      <c r="R49" s="12">
        <f>'PMZ-1-1'!R16*'PMZ-1-2'!$G$43</f>
        <v>0</v>
      </c>
      <c r="S49" s="33">
        <f>D49+M49+R49</f>
        <v>0</v>
      </c>
    </row>
    <row r="50" spans="1:19" s="13" customFormat="1" ht="24" customHeight="1" x14ac:dyDescent="0.3">
      <c r="A50" s="10">
        <v>2</v>
      </c>
      <c r="B50" s="14" t="s">
        <v>14</v>
      </c>
      <c r="C50" s="12">
        <f t="shared" ref="C50:C52" si="16">E50+F50+G50+H50+I50+J50+K50</f>
        <v>0</v>
      </c>
      <c r="D50" s="12">
        <f>'PMZ-1-1'!D17*'PMZ-1-2'!$G$43</f>
        <v>0</v>
      </c>
      <c r="E50" s="12">
        <f>'PMZ-1-1'!E17*'PMZ-1-2'!$G$43</f>
        <v>0</v>
      </c>
      <c r="F50" s="12">
        <v>0</v>
      </c>
      <c r="G50" s="12">
        <f>'PMZ-1-1'!G17*'PMZ-1-2'!$G$43</f>
        <v>0</v>
      </c>
      <c r="H50" s="12">
        <v>0</v>
      </c>
      <c r="I50" s="12">
        <f>'PMZ-1-1'!I17*'PMZ-1-2'!$G$43</f>
        <v>0</v>
      </c>
      <c r="J50" s="12">
        <f>'PMZ-1-1'!J17*'PMZ-1-2'!$G$43</f>
        <v>0</v>
      </c>
      <c r="K50" s="12">
        <f>'PMZ-1-1'!K17*'PMZ-1-2'!$G$43</f>
        <v>0</v>
      </c>
      <c r="L50" s="12">
        <f>'PMZ-1-1'!L17*'PMZ-1-2'!$G$43</f>
        <v>0</v>
      </c>
      <c r="M50" s="12">
        <f t="shared" ref="M50:M52" si="17">C50+L50</f>
        <v>0</v>
      </c>
      <c r="N50" s="12">
        <f>'PMZ-1-1'!N17*'PMZ-1-2'!$G$43</f>
        <v>0</v>
      </c>
      <c r="O50" s="12" t="e">
        <f>'PMZ-1-1'!O17*'PMZ-1-2'!$G$43</f>
        <v>#DIV/0!</v>
      </c>
      <c r="P50" s="12" t="e">
        <f>'PMZ-1-1'!P17*'PMZ-1-2'!$G$43</f>
        <v>#DIV/0!</v>
      </c>
      <c r="Q50" s="12" t="e">
        <f>'PMZ-1-1'!Q17*'PMZ-1-2'!$G$43</f>
        <v>#DIV/0!</v>
      </c>
      <c r="R50" s="12">
        <f>'PMZ-1-1'!R17*'PMZ-1-2'!$G$43</f>
        <v>0</v>
      </c>
      <c r="S50" s="33">
        <f t="shared" ref="S50:S52" si="18">D50+M50+R50</f>
        <v>0</v>
      </c>
    </row>
    <row r="51" spans="1:19" s="20" customFormat="1" ht="25.5" customHeight="1" x14ac:dyDescent="0.3">
      <c r="A51" s="18">
        <v>3</v>
      </c>
      <c r="B51" s="19" t="s">
        <v>21</v>
      </c>
      <c r="C51" s="12">
        <f t="shared" si="16"/>
        <v>0</v>
      </c>
      <c r="D51" s="12">
        <f>'PMZ-1-1'!D18*'PMZ-1-2'!$G$43</f>
        <v>0</v>
      </c>
      <c r="E51" s="12">
        <f>'PMZ-1-1'!E18*'PMZ-1-2'!$G$43</f>
        <v>0</v>
      </c>
      <c r="F51" s="12">
        <v>0</v>
      </c>
      <c r="G51" s="12">
        <f>'PMZ-1-1'!G18*'PMZ-1-2'!$G$43</f>
        <v>0</v>
      </c>
      <c r="H51" s="12">
        <v>0</v>
      </c>
      <c r="I51" s="12">
        <f>'PMZ-1-1'!I18*'PMZ-1-2'!$G$43</f>
        <v>0</v>
      </c>
      <c r="J51" s="12">
        <f>'PMZ-1-1'!J18*'PMZ-1-2'!$G$43</f>
        <v>0</v>
      </c>
      <c r="K51" s="12">
        <f>'PMZ-1-1'!K18*'PMZ-1-2'!$G$43</f>
        <v>0</v>
      </c>
      <c r="L51" s="12">
        <f>'PMZ-1-1'!L18*'PMZ-1-2'!$G$43</f>
        <v>0</v>
      </c>
      <c r="M51" s="12">
        <f t="shared" si="17"/>
        <v>0</v>
      </c>
      <c r="N51" s="12">
        <f>'PMZ-1-1'!N18*'PMZ-1-2'!$G$43</f>
        <v>0</v>
      </c>
      <c r="O51" s="12" t="e">
        <f>'PMZ-1-1'!O18*'PMZ-1-2'!$G$43</f>
        <v>#DIV/0!</v>
      </c>
      <c r="P51" s="12" t="e">
        <f>'PMZ-1-1'!P18*'PMZ-1-2'!$G$43</f>
        <v>#DIV/0!</v>
      </c>
      <c r="Q51" s="12" t="e">
        <f>'PMZ-1-1'!Q18*'PMZ-1-2'!$G$43</f>
        <v>#DIV/0!</v>
      </c>
      <c r="R51" s="12">
        <f>'PMZ-1-1'!R18*'PMZ-1-2'!$G$43</f>
        <v>0</v>
      </c>
      <c r="S51" s="33">
        <f t="shared" si="18"/>
        <v>0</v>
      </c>
    </row>
    <row r="52" spans="1:19" s="13" customFormat="1" ht="27" customHeight="1" x14ac:dyDescent="0.3">
      <c r="A52" s="10">
        <v>4</v>
      </c>
      <c r="B52" s="19" t="s">
        <v>22</v>
      </c>
      <c r="C52" s="12">
        <f t="shared" si="16"/>
        <v>0</v>
      </c>
      <c r="D52" s="12">
        <f>'PMZ-1-1'!D19*'PMZ-1-2'!$G$43</f>
        <v>0</v>
      </c>
      <c r="E52" s="12">
        <f>'PMZ-1-1'!E19*'PMZ-1-2'!$G$43</f>
        <v>0</v>
      </c>
      <c r="F52" s="12">
        <v>0</v>
      </c>
      <c r="G52" s="12">
        <f>'PMZ-1-1'!G19*'PMZ-1-2'!$G$43</f>
        <v>0</v>
      </c>
      <c r="H52" s="12">
        <v>0</v>
      </c>
      <c r="I52" s="12">
        <f>'PMZ-1-1'!I19*'PMZ-1-2'!$G$43</f>
        <v>0</v>
      </c>
      <c r="J52" s="12">
        <f>'PMZ-1-1'!J19*'PMZ-1-2'!$G$43</f>
        <v>0</v>
      </c>
      <c r="K52" s="12">
        <f>'PMZ-1-1'!K19*'PMZ-1-2'!$G$43</f>
        <v>0</v>
      </c>
      <c r="L52" s="12">
        <f>'PMZ-1-1'!L19*'PMZ-1-2'!$G$43</f>
        <v>0</v>
      </c>
      <c r="M52" s="12">
        <f t="shared" si="17"/>
        <v>0</v>
      </c>
      <c r="N52" s="12">
        <f>'PMZ-1-1'!N19*'PMZ-1-2'!$G$43</f>
        <v>0</v>
      </c>
      <c r="O52" s="12" t="e">
        <f>'PMZ-1-1'!O19*'PMZ-1-2'!$G$43</f>
        <v>#DIV/0!</v>
      </c>
      <c r="P52" s="12" t="e">
        <f>'PMZ-1-1'!P19*'PMZ-1-2'!$G$43</f>
        <v>#DIV/0!</v>
      </c>
      <c r="Q52" s="12" t="e">
        <f>'PMZ-1-1'!Q19*'PMZ-1-2'!$G$43</f>
        <v>#DIV/0!</v>
      </c>
      <c r="R52" s="12">
        <f>'PMZ-1-1'!R19*'PMZ-1-2'!$G$43</f>
        <v>0</v>
      </c>
      <c r="S52" s="33">
        <f t="shared" si="18"/>
        <v>0</v>
      </c>
    </row>
    <row r="53" spans="1:19" x14ac:dyDescent="0.35">
      <c r="B53" s="9" t="s">
        <v>38</v>
      </c>
      <c r="C53" s="15">
        <f>C49+C50+C51+C52</f>
        <v>0</v>
      </c>
      <c r="D53" s="15">
        <f>D49+D50+D51+D52</f>
        <v>0</v>
      </c>
      <c r="E53" s="15">
        <f t="shared" ref="E53:K53" si="19">E49+E50+E51+E52</f>
        <v>0</v>
      </c>
      <c r="F53" s="15">
        <f t="shared" si="19"/>
        <v>0</v>
      </c>
      <c r="G53" s="15">
        <f t="shared" si="19"/>
        <v>0</v>
      </c>
      <c r="H53" s="15">
        <f t="shared" si="19"/>
        <v>0</v>
      </c>
      <c r="I53" s="15">
        <f t="shared" si="19"/>
        <v>0</v>
      </c>
      <c r="J53" s="15">
        <f t="shared" si="19"/>
        <v>0</v>
      </c>
      <c r="K53" s="15">
        <f t="shared" si="19"/>
        <v>0</v>
      </c>
      <c r="L53" s="15">
        <f>L49+L50+L51+L52</f>
        <v>0</v>
      </c>
      <c r="M53" s="15">
        <f>M49+M50+M51+M52</f>
        <v>0</v>
      </c>
      <c r="N53" s="29">
        <f t="shared" ref="N53" si="20">N49+N50+N51+N52</f>
        <v>0</v>
      </c>
      <c r="O53" s="10">
        <f>'PMZ-1-1'!O37*'PMZ-1-2'!$G$26</f>
        <v>0</v>
      </c>
      <c r="P53" s="10">
        <f>'PMZ-1-1'!P37*'PMZ-1-2'!$G$26</f>
        <v>0</v>
      </c>
      <c r="Q53" s="10">
        <f t="shared" ref="Q53" si="21">P53-O53</f>
        <v>0</v>
      </c>
      <c r="R53" s="34">
        <f t="shared" ref="R53:S53" si="22">R49+R50+R51+R52</f>
        <v>0</v>
      </c>
      <c r="S53" s="34">
        <f t="shared" si="22"/>
        <v>0</v>
      </c>
    </row>
    <row r="55" spans="1:19" x14ac:dyDescent="0.35">
      <c r="B55" s="21" t="s">
        <v>64</v>
      </c>
    </row>
    <row r="56" spans="1:19" x14ac:dyDescent="0.35">
      <c r="B56" s="21"/>
    </row>
    <row r="58" spans="1:19" x14ac:dyDescent="0.35">
      <c r="B58" t="s">
        <v>15</v>
      </c>
    </row>
    <row r="59" spans="1:19" x14ac:dyDescent="0.35">
      <c r="B59" t="s">
        <v>16</v>
      </c>
    </row>
    <row r="60" spans="1:19" x14ac:dyDescent="0.35">
      <c r="B60" t="s">
        <v>17</v>
      </c>
    </row>
    <row r="61" spans="1:19" x14ac:dyDescent="0.35">
      <c r="B61" t="s">
        <v>18</v>
      </c>
    </row>
    <row r="62" spans="1:19" x14ac:dyDescent="0.35">
      <c r="B62" t="s">
        <v>19</v>
      </c>
    </row>
  </sheetData>
  <mergeCells count="60">
    <mergeCell ref="F12:F14"/>
    <mergeCell ref="A10:D10"/>
    <mergeCell ref="P12:P14"/>
    <mergeCell ref="O12:O14"/>
    <mergeCell ref="N12:N14"/>
    <mergeCell ref="L12:L13"/>
    <mergeCell ref="M12:M14"/>
    <mergeCell ref="G12:G14"/>
    <mergeCell ref="H12:H14"/>
    <mergeCell ref="I12:I14"/>
    <mergeCell ref="J12:J14"/>
    <mergeCell ref="K12:K14"/>
    <mergeCell ref="A12:A14"/>
    <mergeCell ref="B12:B14"/>
    <mergeCell ref="C12:C14"/>
    <mergeCell ref="D12:D14"/>
    <mergeCell ref="E12:E14"/>
    <mergeCell ref="A26:D26"/>
    <mergeCell ref="A28:A30"/>
    <mergeCell ref="B28:B30"/>
    <mergeCell ref="C28:C30"/>
    <mergeCell ref="O28:O30"/>
    <mergeCell ref="P28:P30"/>
    <mergeCell ref="Q28:Q30"/>
    <mergeCell ref="R28:R30"/>
    <mergeCell ref="A43:D43"/>
    <mergeCell ref="M28:M30"/>
    <mergeCell ref="N28:N30"/>
    <mergeCell ref="L28:L29"/>
    <mergeCell ref="D28:D30"/>
    <mergeCell ref="E28:E30"/>
    <mergeCell ref="F28:F30"/>
    <mergeCell ref="G28:G30"/>
    <mergeCell ref="H28:H30"/>
    <mergeCell ref="I28:I30"/>
    <mergeCell ref="J28:J30"/>
    <mergeCell ref="K28:K30"/>
    <mergeCell ref="A45:A47"/>
    <mergeCell ref="B45:B47"/>
    <mergeCell ref="C45:C47"/>
    <mergeCell ref="D45:D47"/>
    <mergeCell ref="E45:E47"/>
    <mergeCell ref="F45:F47"/>
    <mergeCell ref="G45:G47"/>
    <mergeCell ref="H45:H47"/>
    <mergeCell ref="I45:I47"/>
    <mergeCell ref="J45:J47"/>
    <mergeCell ref="K45:K47"/>
    <mergeCell ref="L45:L46"/>
    <mergeCell ref="M45:M47"/>
    <mergeCell ref="N45:N47"/>
    <mergeCell ref="O45:O47"/>
    <mergeCell ref="P45:P47"/>
    <mergeCell ref="Q45:Q47"/>
    <mergeCell ref="R45:R47"/>
    <mergeCell ref="S12:S14"/>
    <mergeCell ref="S28:S30"/>
    <mergeCell ref="S45:S47"/>
    <mergeCell ref="Q12:Q14"/>
    <mergeCell ref="R12:R14"/>
  </mergeCells>
  <printOptions horizontalCentered="1"/>
  <pageMargins left="0.11811023622047245" right="0.11811023622047245" top="0.55118110236220474" bottom="0.15748031496062992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PMZ-1-1</vt:lpstr>
      <vt:lpstr>PMZ-1-2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2020-10-06T12:35:41Z</dcterms:modified>
</cp:coreProperties>
</file>